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FMS\20-0107-006\"/>
    </mc:Choice>
  </mc:AlternateContent>
  <xr:revisionPtr revIDLastSave="0" documentId="13_ncr:1_{29E9793E-6C90-42DC-94CF-E86F5B6E360C}" xr6:coauthVersionLast="45" xr6:coauthVersionMax="45" xr10:uidLastSave="{00000000-0000-0000-0000-000000000000}"/>
  <bookViews>
    <workbookView xWindow="-120" yWindow="-120" windowWidth="29040" windowHeight="15840" tabRatio="784" xr2:uid="{7449CBAA-D1DE-42C7-8CC0-89E3893E93A7}"/>
  </bookViews>
  <sheets>
    <sheet name="FORM B - PRICES" sheetId="43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PRICES'!$B$7:$H$102</definedName>
    <definedName name="_xlnm.Print_Titles" localSheetId="0">'FORM B - PRICES'!$1:$5</definedName>
    <definedName name="_xlnm.Print_Titles">'FORM B - PRICES'!$B$4:$IO$4</definedName>
    <definedName name="TEMP">'FORM B - PRICES'!#REF!</definedName>
    <definedName name="TESTHEAD">'FORM B - PRICES'!#REF!</definedName>
    <definedName name="XEVERYTHING">'FORM B - PRICES'!$B$1:$IO$94</definedName>
    <definedName name="XITEMS">'FORM B - PRICES'!$B$7:$IO$94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3" l="1"/>
  <c r="H36" i="43"/>
  <c r="H50" i="43" l="1"/>
  <c r="H10" i="43" l="1"/>
  <c r="H63" i="43"/>
  <c r="H77" i="43"/>
  <c r="H86" i="43"/>
  <c r="B94" i="43"/>
  <c r="C94" i="43"/>
  <c r="H96" i="43"/>
  <c r="H97" i="43" s="1"/>
  <c r="H100" i="43" s="1"/>
  <c r="B97" i="43"/>
  <c r="C97" i="43"/>
  <c r="B99" i="43"/>
  <c r="C99" i="43"/>
  <c r="B100" i="43"/>
  <c r="C100" i="43"/>
  <c r="H67" i="43" l="1"/>
  <c r="H65" i="43"/>
  <c r="H76" i="43"/>
  <c r="H75" i="43"/>
  <c r="H88" i="43"/>
  <c r="H84" i="43"/>
  <c r="H83" i="43"/>
  <c r="H82" i="43"/>
  <c r="H81" i="43"/>
  <c r="H89" i="43"/>
  <c r="H74" i="43"/>
  <c r="H73" i="43"/>
  <c r="H87" i="43"/>
  <c r="H72" i="43"/>
  <c r="H71" i="43"/>
  <c r="H70" i="43"/>
  <c r="H79" i="43"/>
  <c r="H85" i="43"/>
  <c r="H13" i="43" l="1"/>
  <c r="H62" i="43"/>
  <c r="H93" i="43"/>
  <c r="H55" i="43"/>
  <c r="H47" i="43"/>
  <c r="H60" i="43"/>
  <c r="H14" i="43" l="1"/>
  <c r="H17" i="43"/>
  <c r="H46" i="43"/>
  <c r="H58" i="43"/>
  <c r="H16" i="43"/>
  <c r="H22" i="43"/>
  <c r="H64" i="43"/>
  <c r="H52" i="43"/>
  <c r="H54" i="43"/>
  <c r="H44" i="43"/>
  <c r="H45" i="43"/>
  <c r="H53" i="43"/>
  <c r="H34" i="43" l="1"/>
  <c r="H33" i="43"/>
  <c r="H31" i="43"/>
  <c r="H35" i="43"/>
  <c r="H26" i="43"/>
  <c r="H29" i="43"/>
  <c r="H20" i="43"/>
  <c r="H30" i="43"/>
  <c r="H21" i="43"/>
  <c r="H24" i="43"/>
  <c r="H25" i="43"/>
  <c r="H19" i="43" l="1"/>
  <c r="H32" i="43"/>
  <c r="H23" i="43"/>
  <c r="H28" i="43"/>
  <c r="H51" i="43"/>
  <c r="H92" i="43"/>
  <c r="H39" i="43"/>
  <c r="H41" i="43"/>
  <c r="H94" i="43" l="1"/>
  <c r="H99" i="43" l="1"/>
  <c r="G101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62" authorId="0" shapeId="0" xr:uid="{7122180C-F7D3-4DC3-87C1-A743B8C3EFE9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63" authorId="0" shapeId="0" xr:uid="{EC56376E-F06D-45E9-B7BB-B787E362B78A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<sst xmlns="http://schemas.openxmlformats.org/spreadsheetml/2006/main" count="397" uniqueCount="241">
  <si>
    <t>m</t>
  </si>
  <si>
    <t>A</t>
  </si>
  <si>
    <t>B</t>
  </si>
  <si>
    <t>Sodding</t>
  </si>
  <si>
    <t>B086-72</t>
  </si>
  <si>
    <t>B087-72</t>
  </si>
  <si>
    <t>B088-72</t>
  </si>
  <si>
    <t>B089-72</t>
  </si>
  <si>
    <t>B071-72</t>
  </si>
  <si>
    <t>B090-72</t>
  </si>
  <si>
    <t>B091-72</t>
  </si>
  <si>
    <t>B092-72</t>
  </si>
  <si>
    <t>B093-72</t>
  </si>
  <si>
    <t>B074-72</t>
  </si>
  <si>
    <t>B095</t>
  </si>
  <si>
    <t>B098</t>
  </si>
  <si>
    <t>B119rl</t>
  </si>
  <si>
    <t>B120rl</t>
  </si>
  <si>
    <t>B189</t>
  </si>
  <si>
    <t>B124</t>
  </si>
  <si>
    <t>B167rlA</t>
  </si>
  <si>
    <t>B183rlA</t>
  </si>
  <si>
    <t>B184rlA</t>
  </si>
  <si>
    <t>Bullnose</t>
  </si>
  <si>
    <t>B122rl</t>
  </si>
  <si>
    <t>B193</t>
  </si>
  <si>
    <t>B195</t>
  </si>
  <si>
    <t>F009</t>
  </si>
  <si>
    <t>F001</t>
  </si>
  <si>
    <t>F015</t>
  </si>
  <si>
    <t>E024</t>
  </si>
  <si>
    <t>E025</t>
  </si>
  <si>
    <t>E026</t>
  </si>
  <si>
    <t>E028</t>
  </si>
  <si>
    <t>E029</t>
  </si>
  <si>
    <t>E031</t>
  </si>
  <si>
    <t>E031A</t>
  </si>
  <si>
    <t>F004</t>
  </si>
  <si>
    <t>F005</t>
  </si>
  <si>
    <t>F006</t>
  </si>
  <si>
    <t>F007</t>
  </si>
  <si>
    <t>B219</t>
  </si>
  <si>
    <t>B206</t>
  </si>
  <si>
    <t>D005</t>
  </si>
  <si>
    <t>B201</t>
  </si>
  <si>
    <t>G002</t>
  </si>
  <si>
    <t>G003</t>
  </si>
  <si>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</si>
  <si>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</si>
  <si>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</si>
  <si>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</si>
  <si>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</si>
  <si>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</si>
  <si>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</si>
  <si>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</si>
  <si>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</si>
  <si>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</si>
  <si>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</si>
  <si>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</si>
  <si>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</si>
  <si>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</si>
  <si>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EARTH AND BASE WORKS</t>
  </si>
  <si>
    <t>A010</t>
  </si>
  <si>
    <t>A.1</t>
  </si>
  <si>
    <t>Supplying and Placing Base Course Material</t>
  </si>
  <si>
    <t>CW 3110-R21</t>
  </si>
  <si>
    <t>A010C3</t>
  </si>
  <si>
    <t>i)</t>
  </si>
  <si>
    <t>Base Course Material - Granular C</t>
  </si>
  <si>
    <t>m³</t>
  </si>
  <si>
    <t>m²</t>
  </si>
  <si>
    <t>ROADWORKS - REMOVALS/RENEWALS</t>
  </si>
  <si>
    <t>B064-72</t>
  </si>
  <si>
    <t>A.5</t>
  </si>
  <si>
    <t>Slab Replacement - Early Opening (72 hour)</t>
  </si>
  <si>
    <t xml:space="preserve">CW 3230-R8
</t>
  </si>
  <si>
    <t>200 mm Concrete Pavement (Reinforced)</t>
  </si>
  <si>
    <t>ii)</t>
  </si>
  <si>
    <t>150 mm Concrete Pavement (Reinforced)</t>
  </si>
  <si>
    <t>B077-72</t>
  </si>
  <si>
    <t>A.6</t>
  </si>
  <si>
    <t>Partial Slab Patches 
- Early Opening (72 hour)</t>
  </si>
  <si>
    <t>200 mm Concrete Pavement (Type A)</t>
  </si>
  <si>
    <t>200 mm Concrete Pavement (Type B)</t>
  </si>
  <si>
    <t>iii)</t>
  </si>
  <si>
    <t>200 mm Concrete Pavement (Type C)</t>
  </si>
  <si>
    <t>iv)</t>
  </si>
  <si>
    <t>200 mm Concrete Pavement (Type D)</t>
  </si>
  <si>
    <t>v)</t>
  </si>
  <si>
    <t>150 mm Concrete Pavement (Type A)</t>
  </si>
  <si>
    <t>vi)</t>
  </si>
  <si>
    <t>150 mm Concrete Pavement (Type B)</t>
  </si>
  <si>
    <t>vii)</t>
  </si>
  <si>
    <t>150 mm Concrete Pavement (Type C)</t>
  </si>
  <si>
    <t>viii)</t>
  </si>
  <si>
    <t>150 mm Concrete Pavement (Type D)</t>
  </si>
  <si>
    <t>B094</t>
  </si>
  <si>
    <t>A.9</t>
  </si>
  <si>
    <t>Drilled Dowels</t>
  </si>
  <si>
    <t>19.1 mm Diameter</t>
  </si>
  <si>
    <t>each</t>
  </si>
  <si>
    <t>B097</t>
  </si>
  <si>
    <t>A.10</t>
  </si>
  <si>
    <t>Drilled Tie Bars</t>
  </si>
  <si>
    <t>20 M Deformed Tie Bar</t>
  </si>
  <si>
    <t>B114rl</t>
  </si>
  <si>
    <t>A.11</t>
  </si>
  <si>
    <t xml:space="preserve">Miscellaneous Concrete Slab Renewal </t>
  </si>
  <si>
    <t xml:space="preserve">CW 3235-R9  </t>
  </si>
  <si>
    <t>B118rl</t>
  </si>
  <si>
    <t>100 mm Sidewalk</t>
  </si>
  <si>
    <t>SD-228A</t>
  </si>
  <si>
    <t>a)</t>
  </si>
  <si>
    <t>Less than 5 sq.m.</t>
  </si>
  <si>
    <t>b)</t>
  </si>
  <si>
    <t>5 sq.m. to 20 sq.m.</t>
  </si>
  <si>
    <t>SD-227C</t>
  </si>
  <si>
    <t>A.12</t>
  </si>
  <si>
    <t>Adjustment of Precast  Sidewalk Blocks</t>
  </si>
  <si>
    <t xml:space="preserve">CW 3240-R10 </t>
  </si>
  <si>
    <t>SD-203B</t>
  </si>
  <si>
    <t>Curb Ramp (8-12 mm reveal ht, Monolithic)</t>
  </si>
  <si>
    <t>B154rl</t>
  </si>
  <si>
    <t>A.14</t>
  </si>
  <si>
    <t>Concrete Curb Renewal</t>
  </si>
  <si>
    <t>B155rl</t>
  </si>
  <si>
    <t>Barrier (130 mm reveal ht, Dowelled)</t>
  </si>
  <si>
    <t>SD-205,
SD-206A</t>
  </si>
  <si>
    <t>Less than 3 m</t>
  </si>
  <si>
    <t>3 m to 30 m</t>
  </si>
  <si>
    <t>Modified Barrier (150 mm reveal ht, Dowelled)</t>
  </si>
  <si>
    <t>Modified Lip Curb (75 mm reveal ht, Dowelled)</t>
  </si>
  <si>
    <t>SD-202C</t>
  </si>
  <si>
    <t>SD-229C,D</t>
  </si>
  <si>
    <t>A.15</t>
  </si>
  <si>
    <t>Regrading Existing Interlocking Paving Stones</t>
  </si>
  <si>
    <t>CW 3330-R5</t>
  </si>
  <si>
    <t>B190</t>
  </si>
  <si>
    <t>A.16</t>
  </si>
  <si>
    <t xml:space="preserve">Construction of Asphaltic Concrete Overlay </t>
  </si>
  <si>
    <t>CW 3410-R12</t>
  </si>
  <si>
    <t>B191</t>
  </si>
  <si>
    <t>Main Line Paving</t>
  </si>
  <si>
    <t>Type IA</t>
  </si>
  <si>
    <t>tonne</t>
  </si>
  <si>
    <t>B194</t>
  </si>
  <si>
    <t>Tie-ins and Approaches</t>
  </si>
  <si>
    <t>B200</t>
  </si>
  <si>
    <t>A.17</t>
  </si>
  <si>
    <t>Planing of Pavement</t>
  </si>
  <si>
    <t xml:space="preserve">CW 3450-R6 </t>
  </si>
  <si>
    <t>1 - 50 mm Depth (Asphalt)</t>
  </si>
  <si>
    <t>B203</t>
  </si>
  <si>
    <t>1 - 50 mm Depth (Concrete)</t>
  </si>
  <si>
    <t>A.18</t>
  </si>
  <si>
    <t>Pavement Repair Fabric</t>
  </si>
  <si>
    <t>E10</t>
  </si>
  <si>
    <t>A.19</t>
  </si>
  <si>
    <t>Detectable Warning Surface Tiles</t>
  </si>
  <si>
    <t>CW 3326-R3</t>
  </si>
  <si>
    <t>A.20</t>
  </si>
  <si>
    <t>JOINT AND CRACK SEALING</t>
  </si>
  <si>
    <t>A.21</t>
  </si>
  <si>
    <t>Longitudinal Joint &amp; Crack Filling ( &gt; 25 mm in width )</t>
  </si>
  <si>
    <t>CW 3250-R7</t>
  </si>
  <si>
    <t>ASSOCIATED DRAINAGE AND UNDERGROUND WORKS</t>
  </si>
  <si>
    <t>E023</t>
  </si>
  <si>
    <t>A.23</t>
  </si>
  <si>
    <t>Frames &amp; Covers</t>
  </si>
  <si>
    <t>CW 3210-R8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</si>
  <si>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</si>
  <si>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</si>
  <si>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</si>
  <si>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</si>
  <si>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</si>
  <si>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AP-015 - Mountable Curb and Gutter Frame</t>
  </si>
  <si>
    <t>AP-016 - Mountable Curb and Gutter Cover</t>
  </si>
  <si>
    <t>E031B</t>
  </si>
  <si>
    <t>AP-017 - Mountable Curb and Gutter  Paving Cover</t>
  </si>
  <si>
    <t>E14</t>
  </si>
  <si>
    <t>ADJUSTMENTS</t>
  </si>
  <si>
    <t>Adjustment of Manholes/Catch Basins Frames</t>
  </si>
  <si>
    <t>F003</t>
  </si>
  <si>
    <t>Lifter Rings (AP-010)</t>
  </si>
  <si>
    <t>38 mm</t>
  </si>
  <si>
    <t>51 mm</t>
  </si>
  <si>
    <t>64 mm</t>
  </si>
  <si>
    <t>76 mm</t>
  </si>
  <si>
    <t>Adjustment of Valve Boxes</t>
  </si>
  <si>
    <t>F010</t>
  </si>
  <si>
    <t>Valve Box Extensions</t>
  </si>
  <si>
    <t>Adjustment of Curb and Gutter Frames</t>
  </si>
  <si>
    <t>Installation of City of Winnipeg Supplied CGI Risers</t>
  </si>
  <si>
    <t>E13</t>
  </si>
  <si>
    <t>Adjustment of Curb Inlet Frames</t>
  </si>
  <si>
    <t>E12</t>
  </si>
  <si>
    <t>LANDSCAPING</t>
  </si>
  <si>
    <t>G001</t>
  </si>
  <si>
    <t>CW 3510-R9</t>
  </si>
  <si>
    <t xml:space="preserve"> width &lt; 600 mm</t>
  </si>
  <si>
    <t xml:space="preserve"> width &gt; or = 600 mm</t>
  </si>
  <si>
    <t>Subtotal:</t>
  </si>
  <si>
    <t>MOBILIZATION /DEMOLIBIZATION</t>
  </si>
  <si>
    <t>I001</t>
  </si>
  <si>
    <t>B.1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</si>
  <si>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</si>
  <si>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</si>
  <si>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</si>
  <si>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</si>
  <si>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</si>
  <si>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A.2</t>
  </si>
  <si>
    <t>A.3</t>
  </si>
  <si>
    <t>A.4</t>
  </si>
  <si>
    <t>A.7</t>
  </si>
  <si>
    <t>A.8</t>
  </si>
  <si>
    <t>A.13</t>
  </si>
  <si>
    <t>A.22</t>
  </si>
  <si>
    <t>B041-24</t>
  </si>
  <si>
    <t>B034-24</t>
  </si>
  <si>
    <t>Partial Slab Patches - Early Opening (24 hour)</t>
  </si>
  <si>
    <t>B047-24</t>
  </si>
  <si>
    <t>B056-24</t>
  </si>
  <si>
    <t>B057-24</t>
  </si>
  <si>
    <t>B058-24</t>
  </si>
  <si>
    <t>B059-24</t>
  </si>
  <si>
    <t>B060-24</t>
  </si>
  <si>
    <t>B061-24</t>
  </si>
  <si>
    <t>B062-24</t>
  </si>
  <si>
    <t>B063-24</t>
  </si>
  <si>
    <t>B093A</t>
  </si>
  <si>
    <t>Partial Depth Planing of Existing Joints</t>
  </si>
  <si>
    <t>E16</t>
  </si>
  <si>
    <t>B093B</t>
  </si>
  <si>
    <t>Asphalt Patching of Partial Depth Joints</t>
  </si>
  <si>
    <t>A.24</t>
  </si>
  <si>
    <t>A.25</t>
  </si>
  <si>
    <t>A.26</t>
  </si>
  <si>
    <t>A.27</t>
  </si>
  <si>
    <t>2020 THIN BITUMINOUS OVERLAY (TBO) PROGRAM - CONTRACT 1 VARIOUS LOCATIONS</t>
  </si>
  <si>
    <t>B156rl</t>
  </si>
  <si>
    <t>B157rl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</si>
</sst>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&quot;$&quot;#,##0.00_);\(&quot;$&quot;#,##0.00\)"/>
    <numFmt numFmtId="165" formatCode="0;0;&quot;&quot;;@"/>
    <numFmt numFmtId="166" formatCode="&quot;Subtotal: &quot;#\ ###\ ##0.00;;&quot;Subtotal: Nil&quot;;@"/>
    <numFmt numFmtId="167" formatCode="0;0;[Red]&quot;###&quot;;@"/>
    <numFmt numFmtId="168" formatCode="&quot;$&quot;#,##0.00"/>
    <numFmt numFmtId="169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3" borderId="0"/>
    <xf numFmtId="0" fontId="10" fillId="0" borderId="0"/>
    <xf numFmtId="44" fontId="17" fillId="0" borderId="0" applyFont="0" applyFill="0" applyBorder="0" applyAlignment="0" applyProtection="0"/>
  </cellStyleXfs>
  <cellXfs count="128">
    <xf numFmtId="0" fontId="0" fillId="0" borderId="0" xfId="0"/>
    <xf numFmtId="164" fontId="12" fillId="0" borderId="12" xfId="2" applyNumberFormat="1" applyFill="1" applyBorder="1" applyAlignment="1">
      <alignment horizontal="right" vertical="center"/>
    </xf>
    <xf numFmtId="0" fontId="6" fillId="0" borderId="15" xfId="2" applyFont="1" applyFill="1" applyBorder="1" applyAlignment="1">
      <alignment horizontal="center" vertical="center"/>
    </xf>
    <xf numFmtId="164" fontId="12" fillId="0" borderId="13" xfId="2" applyNumberFormat="1" applyFill="1" applyBorder="1" applyAlignment="1">
      <alignment horizontal="right" vertical="center"/>
    </xf>
    <xf numFmtId="0" fontId="12" fillId="0" borderId="0" xfId="2" applyFill="1" applyAlignment="1">
      <alignment vertical="center"/>
    </xf>
    <xf numFmtId="4" fontId="12" fillId="0" borderId="4" xfId="2" applyNumberFormat="1" applyFill="1" applyBorder="1" applyAlignment="1">
      <alignment horizontal="center" vertical="top" wrapText="1"/>
    </xf>
    <xf numFmtId="167" fontId="12" fillId="0" borderId="2" xfId="2" applyNumberFormat="1" applyFill="1" applyBorder="1" applyAlignment="1">
      <alignment horizontal="left" vertical="top" wrapText="1"/>
    </xf>
    <xf numFmtId="165" fontId="12" fillId="0" borderId="2" xfId="2" applyNumberFormat="1" applyFill="1" applyBorder="1" applyAlignment="1">
      <alignment horizontal="left" vertical="top" wrapText="1"/>
    </xf>
    <xf numFmtId="0" fontId="12" fillId="0" borderId="2" xfId="2" applyFill="1" applyBorder="1" applyAlignment="1">
      <alignment horizontal="center" vertical="top" wrapText="1"/>
    </xf>
    <xf numFmtId="1" fontId="8" fillId="0" borderId="2" xfId="2" applyNumberFormat="1" applyFont="1" applyFill="1" applyBorder="1" applyAlignment="1">
      <alignment horizontal="right" vertical="top" wrapText="1"/>
    </xf>
    <xf numFmtId="168" fontId="8" fillId="0" borderId="2" xfId="2" applyNumberFormat="1" applyFont="1" applyFill="1" applyBorder="1" applyAlignment="1" applyProtection="1">
      <alignment vertical="top"/>
      <protection locked="0"/>
    </xf>
    <xf numFmtId="168" fontId="8" fillId="0" borderId="15" xfId="2" applyNumberFormat="1" applyFont="1" applyFill="1" applyBorder="1" applyAlignment="1">
      <alignment vertical="top"/>
    </xf>
    <xf numFmtId="0" fontId="12" fillId="0" borderId="0" xfId="2" applyFill="1"/>
    <xf numFmtId="164" fontId="12" fillId="0" borderId="17" xfId="2" applyNumberFormat="1" applyFill="1" applyBorder="1" applyAlignment="1">
      <alignment horizontal="right" vertical="center"/>
    </xf>
    <xf numFmtId="0" fontId="6" fillId="0" borderId="20" xfId="2" applyFont="1" applyFill="1" applyBorder="1" applyAlignment="1">
      <alignment horizontal="center" vertical="center"/>
    </xf>
    <xf numFmtId="164" fontId="12" fillId="0" borderId="24" xfId="2" applyNumberFormat="1" applyFill="1" applyBorder="1" applyAlignment="1">
      <alignment horizontal="right" vertical="center"/>
    </xf>
    <xf numFmtId="0" fontId="12" fillId="0" borderId="0" xfId="2" applyFill="1" applyAlignment="1">
      <alignment horizontal="right"/>
    </xf>
    <xf numFmtId="0" fontId="12" fillId="0" borderId="0" xfId="2" applyFill="1" applyAlignment="1">
      <alignment horizontal="center"/>
    </xf>
    <xf numFmtId="0" fontId="12" fillId="0" borderId="0" xfId="2" applyFill="1" applyAlignment="1">
      <alignment vertical="top"/>
    </xf>
    <xf numFmtId="0" fontId="12" fillId="0" borderId="38" xfId="2" applyFill="1" applyBorder="1" applyAlignment="1">
      <alignment horizontal="right"/>
    </xf>
    <xf numFmtId="164" fontId="12" fillId="0" borderId="3" xfId="2" applyNumberFormat="1" applyFill="1" applyBorder="1" applyAlignment="1">
      <alignment horizontal="right"/>
    </xf>
    <xf numFmtId="0" fontId="12" fillId="0" borderId="3" xfId="2" applyFill="1" applyBorder="1"/>
    <xf numFmtId="0" fontId="12" fillId="0" borderId="3" xfId="2" applyFill="1" applyBorder="1" applyAlignment="1">
      <alignment horizontal="center"/>
    </xf>
    <xf numFmtId="0" fontId="12" fillId="0" borderId="37" xfId="2" applyFill="1" applyBorder="1" applyAlignment="1">
      <alignment vertical="top"/>
    </xf>
    <xf numFmtId="164" fontId="12" fillId="0" borderId="36" xfId="2" applyNumberFormat="1" applyFill="1" applyBorder="1" applyAlignment="1">
      <alignment horizontal="right"/>
    </xf>
    <xf numFmtId="164" fontId="12" fillId="0" borderId="12" xfId="2" applyNumberFormat="1" applyFill="1" applyBorder="1" applyAlignment="1">
      <alignment horizontal="right"/>
    </xf>
    <xf numFmtId="164" fontId="12" fillId="0" borderId="29" xfId="2" applyNumberFormat="1" applyFill="1" applyBorder="1" applyAlignment="1">
      <alignment horizontal="right"/>
    </xf>
    <xf numFmtId="0" fontId="6" fillId="0" borderId="16" xfId="2" applyFont="1" applyFill="1" applyBorder="1" applyAlignment="1">
      <alignment horizontal="center" vertical="center"/>
    </xf>
    <xf numFmtId="164" fontId="12" fillId="0" borderId="16" xfId="2" applyNumberFormat="1" applyFill="1" applyBorder="1" applyAlignment="1">
      <alignment horizontal="right"/>
    </xf>
    <xf numFmtId="0" fontId="12" fillId="0" borderId="28" xfId="2" applyFill="1" applyBorder="1" applyAlignment="1">
      <alignment horizontal="right"/>
    </xf>
    <xf numFmtId="0" fontId="12" fillId="0" borderId="27" xfId="2" applyFill="1" applyBorder="1" applyAlignment="1">
      <alignment horizontal="right"/>
    </xf>
    <xf numFmtId="0" fontId="12" fillId="0" borderId="26" xfId="2" applyFill="1" applyBorder="1"/>
    <xf numFmtId="0" fontId="12" fillId="0" borderId="26" xfId="2" applyFill="1" applyBorder="1" applyAlignment="1">
      <alignment horizontal="center"/>
    </xf>
    <xf numFmtId="0" fontId="4" fillId="0" borderId="26" xfId="2" applyFont="1" applyFill="1" applyBorder="1"/>
    <xf numFmtId="0" fontId="12" fillId="0" borderId="25" xfId="2" applyFill="1" applyBorder="1" applyAlignment="1">
      <alignment vertical="top"/>
    </xf>
    <xf numFmtId="0" fontId="12" fillId="0" borderId="12" xfId="2" applyFill="1" applyBorder="1" applyAlignment="1">
      <alignment horizontal="right"/>
    </xf>
    <xf numFmtId="165" fontId="12" fillId="0" borderId="2" xfId="3" applyNumberFormat="1" applyFont="1" applyBorder="1" applyAlignment="1">
      <alignment horizontal="center" vertical="top" wrapText="1"/>
    </xf>
    <xf numFmtId="0" fontId="9" fillId="0" borderId="0" xfId="2" applyFont="1" applyFill="1"/>
    <xf numFmtId="1" fontId="8" fillId="0" borderId="2" xfId="2" applyNumberFormat="1" applyFont="1" applyFill="1" applyBorder="1" applyAlignment="1">
      <alignment horizontal="right" vertical="top"/>
    </xf>
    <xf numFmtId="0" fontId="8" fillId="0" borderId="2" xfId="2" applyFont="1" applyFill="1" applyBorder="1" applyAlignment="1">
      <alignment horizontal="center" vertical="top" wrapText="1"/>
    </xf>
    <xf numFmtId="165" fontId="8" fillId="0" borderId="2" xfId="2" applyNumberFormat="1" applyFont="1" applyFill="1" applyBorder="1" applyAlignment="1">
      <alignment horizontal="center" vertical="top" wrapText="1"/>
    </xf>
    <xf numFmtId="165" fontId="8" fillId="0" borderId="2" xfId="2" applyNumberFormat="1" applyFont="1" applyFill="1" applyBorder="1" applyAlignment="1">
      <alignment horizontal="left" vertical="top" wrapText="1"/>
    </xf>
    <xf numFmtId="167" fontId="8" fillId="0" borderId="2" xfId="2" applyNumberFormat="1" applyFont="1" applyFill="1" applyBorder="1" applyAlignment="1">
      <alignment horizontal="center" vertical="top" wrapText="1"/>
    </xf>
    <xf numFmtId="4" fontId="8" fillId="0" borderId="2" xfId="2" applyNumberFormat="1" applyFont="1" applyFill="1" applyBorder="1" applyAlignment="1">
      <alignment horizontal="center" vertical="top"/>
    </xf>
    <xf numFmtId="167" fontId="8" fillId="0" borderId="2" xfId="2" applyNumberFormat="1" applyFont="1" applyFill="1" applyBorder="1" applyAlignment="1">
      <alignment horizontal="left" vertical="top" wrapText="1"/>
    </xf>
    <xf numFmtId="164" fontId="12" fillId="0" borderId="13" xfId="2" applyNumberFormat="1" applyFill="1" applyBorder="1" applyAlignment="1">
      <alignment horizontal="right"/>
    </xf>
    <xf numFmtId="1" fontId="12" fillId="0" borderId="12" xfId="2" applyNumberFormat="1" applyFill="1" applyBorder="1" applyAlignment="1">
      <alignment horizontal="center" vertical="top"/>
    </xf>
    <xf numFmtId="1" fontId="12" fillId="0" borderId="12" xfId="2" applyNumberFormat="1" applyFill="1" applyBorder="1" applyAlignment="1">
      <alignment vertical="top"/>
    </xf>
    <xf numFmtId="165" fontId="6" fillId="0" borderId="13" xfId="2" applyNumberFormat="1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center" vertical="center"/>
    </xf>
    <xf numFmtId="165" fontId="8" fillId="0" borderId="2" xfId="3" applyNumberFormat="1" applyFont="1" applyBorder="1" applyAlignment="1">
      <alignment horizontal="left" vertical="top" wrapText="1"/>
    </xf>
    <xf numFmtId="4" fontId="8" fillId="0" borderId="2" xfId="2" applyNumberFormat="1" applyFont="1" applyFill="1" applyBorder="1" applyAlignment="1">
      <alignment horizontal="center" vertical="top" wrapText="1"/>
    </xf>
    <xf numFmtId="165" fontId="8" fillId="0" borderId="2" xfId="3" applyNumberFormat="1" applyFont="1" applyBorder="1" applyAlignment="1">
      <alignment horizontal="center" vertical="top" wrapText="1"/>
    </xf>
    <xf numFmtId="168" fontId="8" fillId="0" borderId="15" xfId="2" applyNumberFormat="1" applyFont="1" applyFill="1" applyBorder="1" applyAlignment="1">
      <alignment vertical="top" wrapText="1"/>
    </xf>
    <xf numFmtId="0" fontId="12" fillId="0" borderId="12" xfId="2" applyFill="1" applyBorder="1" applyAlignment="1">
      <alignment horizontal="center" vertical="top"/>
    </xf>
    <xf numFmtId="0" fontId="12" fillId="0" borderId="12" xfId="2" applyFill="1" applyBorder="1" applyAlignment="1">
      <alignment vertical="top"/>
    </xf>
    <xf numFmtId="0" fontId="9" fillId="0" borderId="0" xfId="2" applyFont="1" applyFill="1" applyAlignment="1">
      <alignment vertical="top"/>
    </xf>
    <xf numFmtId="0" fontId="8" fillId="0" borderId="2" xfId="3" applyFont="1" applyBorder="1" applyAlignment="1">
      <alignment horizontal="center" vertical="top" wrapText="1"/>
    </xf>
    <xf numFmtId="167" fontId="8" fillId="0" borderId="2" xfId="3" applyNumberFormat="1" applyFont="1" applyBorder="1" applyAlignment="1">
      <alignment horizontal="center" vertical="top" wrapText="1"/>
    </xf>
    <xf numFmtId="4" fontId="8" fillId="0" borderId="2" xfId="3" applyNumberFormat="1" applyFont="1" applyBorder="1" applyAlignment="1">
      <alignment horizontal="center" vertical="top" wrapText="1"/>
    </xf>
    <xf numFmtId="165" fontId="8" fillId="0" borderId="2" xfId="3" applyNumberFormat="1" applyFont="1" applyBorder="1" applyAlignment="1">
      <alignment vertical="top" wrapText="1"/>
    </xf>
    <xf numFmtId="0" fontId="9" fillId="2" borderId="0" xfId="2" applyFont="1" applyFill="1"/>
    <xf numFmtId="168" fontId="8" fillId="0" borderId="2" xfId="2" applyNumberFormat="1" applyFont="1" applyFill="1" applyBorder="1" applyAlignment="1">
      <alignment vertical="top"/>
    </xf>
    <xf numFmtId="4" fontId="8" fillId="2" borderId="2" xfId="2" applyNumberFormat="1" applyFont="1" applyFill="1" applyBorder="1" applyAlignment="1">
      <alignment horizontal="center" vertical="top" wrapText="1"/>
    </xf>
    <xf numFmtId="4" fontId="8" fillId="2" borderId="2" xfId="2" applyNumberFormat="1" applyFont="1" applyFill="1" applyBorder="1" applyAlignment="1">
      <alignment horizontal="center" vertical="top"/>
    </xf>
    <xf numFmtId="167" fontId="8" fillId="0" borderId="2" xfId="2" applyNumberFormat="1" applyFont="1" applyFill="1" applyBorder="1" applyAlignment="1">
      <alignment horizontal="right" vertical="top" wrapText="1"/>
    </xf>
    <xf numFmtId="0" fontId="11" fillId="0" borderId="0" xfId="2" applyFont="1" applyFill="1"/>
    <xf numFmtId="169" fontId="8" fillId="0" borderId="2" xfId="2" applyNumberFormat="1" applyFont="1" applyFill="1" applyBorder="1" applyAlignment="1">
      <alignment horizontal="center" vertical="top" wrapText="1"/>
    </xf>
    <xf numFmtId="167" fontId="8" fillId="0" borderId="2" xfId="2" applyNumberFormat="1" applyFont="1" applyFill="1" applyBorder="1" applyAlignment="1">
      <alignment horizontal="left" vertical="top"/>
    </xf>
    <xf numFmtId="166" fontId="8" fillId="0" borderId="2" xfId="2" applyNumberFormat="1" applyFont="1" applyFill="1" applyBorder="1" applyAlignment="1">
      <alignment horizontal="center" vertical="top"/>
    </xf>
    <xf numFmtId="165" fontId="6" fillId="0" borderId="13" xfId="2" applyNumberFormat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top"/>
    </xf>
    <xf numFmtId="0" fontId="12" fillId="0" borderId="14" xfId="2" applyFill="1" applyBorder="1" applyAlignment="1">
      <alignment horizontal="right"/>
    </xf>
    <xf numFmtId="164" fontId="12" fillId="0" borderId="0" xfId="2" applyNumberFormat="1" applyFill="1" applyAlignment="1">
      <alignment horizontal="right"/>
    </xf>
    <xf numFmtId="0" fontId="12" fillId="0" borderId="14" xfId="2" applyFill="1" applyBorder="1" applyAlignment="1">
      <alignment horizontal="center"/>
    </xf>
    <xf numFmtId="0" fontId="12" fillId="0" borderId="13" xfId="2" applyFill="1" applyBorder="1" applyAlignment="1">
      <alignment vertical="top"/>
    </xf>
    <xf numFmtId="0" fontId="12" fillId="0" borderId="11" xfId="2" applyFill="1" applyBorder="1" applyAlignment="1">
      <alignment horizontal="right"/>
    </xf>
    <xf numFmtId="164" fontId="12" fillId="0" borderId="11" xfId="2" applyNumberFormat="1" applyFill="1" applyBorder="1" applyAlignment="1">
      <alignment horizontal="right"/>
    </xf>
    <xf numFmtId="0" fontId="12" fillId="0" borderId="11" xfId="2" applyFill="1" applyBorder="1" applyAlignment="1">
      <alignment horizontal="center"/>
    </xf>
    <xf numFmtId="0" fontId="12" fillId="0" borderId="11" xfId="2" applyFill="1" applyBorder="1"/>
    <xf numFmtId="0" fontId="12" fillId="0" borderId="9" xfId="2" applyFill="1" applyBorder="1" applyAlignment="1">
      <alignment horizontal="center"/>
    </xf>
    <xf numFmtId="0" fontId="12" fillId="0" borderId="10" xfId="2" applyFill="1" applyBorder="1"/>
    <xf numFmtId="0" fontId="12" fillId="0" borderId="9" xfId="2" applyFill="1" applyBorder="1" applyAlignment="1">
      <alignment vertical="top"/>
    </xf>
    <xf numFmtId="164" fontId="12" fillId="0" borderId="8" xfId="2" applyNumberFormat="1" applyFill="1" applyBorder="1" applyAlignment="1">
      <alignment horizontal="right"/>
    </xf>
    <xf numFmtId="0" fontId="12" fillId="0" borderId="7" xfId="2" applyFill="1" applyBorder="1" applyAlignment="1">
      <alignment horizontal="center"/>
    </xf>
    <xf numFmtId="164" fontId="12" fillId="0" borderId="7" xfId="2" applyNumberFormat="1" applyFill="1" applyBorder="1" applyAlignment="1">
      <alignment horizontal="right"/>
    </xf>
    <xf numFmtId="0" fontId="12" fillId="0" borderId="5" xfId="2" applyFill="1" applyBorder="1" applyAlignment="1">
      <alignment horizontal="center"/>
    </xf>
    <xf numFmtId="0" fontId="12" fillId="0" borderId="6" xfId="2" applyFill="1" applyBorder="1" applyAlignment="1">
      <alignment horizontal="center"/>
    </xf>
    <xf numFmtId="0" fontId="12" fillId="0" borderId="5" xfId="2" applyFill="1" applyBorder="1" applyAlignment="1">
      <alignment horizontal="center" vertical="top"/>
    </xf>
    <xf numFmtId="164" fontId="12" fillId="0" borderId="5" xfId="2" applyNumberFormat="1" applyFill="1" applyBorder="1" applyAlignment="1">
      <alignment horizontal="center"/>
    </xf>
    <xf numFmtId="2" fontId="12" fillId="0" borderId="0" xfId="2" applyNumberFormat="1" applyFill="1" applyAlignment="1">
      <alignment horizontal="centerContinuous"/>
    </xf>
    <xf numFmtId="164" fontId="12" fillId="0" borderId="0" xfId="2" applyNumberFormat="1" applyFill="1" applyAlignment="1">
      <alignment horizontal="centerContinuous" vertical="center"/>
    </xf>
    <xf numFmtId="0" fontId="12" fillId="0" borderId="0" xfId="2" applyFill="1" applyAlignment="1">
      <alignment horizontal="centerContinuous" vertical="center"/>
    </xf>
    <xf numFmtId="164" fontId="5" fillId="0" borderId="0" xfId="2" applyNumberFormat="1" applyFont="1" applyFill="1" applyAlignment="1">
      <alignment horizontal="centerContinuous" vertical="center"/>
    </xf>
    <xf numFmtId="1" fontId="12" fillId="0" borderId="0" xfId="2" applyNumberFormat="1" applyFill="1" applyAlignment="1">
      <alignment horizontal="centerContinuous" vertical="top"/>
    </xf>
    <xf numFmtId="0" fontId="4" fillId="0" borderId="0" xfId="2" applyFont="1" applyFill="1" applyAlignment="1">
      <alignment horizontal="centerContinuous" vertical="center"/>
    </xf>
    <xf numFmtId="164" fontId="3" fillId="0" borderId="0" xfId="2" applyNumberFormat="1" applyFont="1" applyFill="1" applyAlignment="1">
      <alignment horizontal="centerContinuous" vertical="center"/>
    </xf>
    <xf numFmtId="1" fontId="4" fillId="0" borderId="0" xfId="2" applyNumberFormat="1" applyFont="1" applyFill="1" applyAlignment="1">
      <alignment horizontal="centerContinuous" vertical="top"/>
    </xf>
    <xf numFmtId="44" fontId="12" fillId="0" borderId="0" xfId="4" applyFont="1" applyFill="1" applyAlignment="1">
      <alignment horizontal="right"/>
    </xf>
    <xf numFmtId="164" fontId="12" fillId="0" borderId="12" xfId="2" applyNumberFormat="1" applyFont="1" applyFill="1" applyBorder="1" applyAlignment="1">
      <alignment horizontal="right" vertical="center"/>
    </xf>
    <xf numFmtId="164" fontId="12" fillId="0" borderId="12" xfId="2" applyNumberFormat="1" applyFont="1" applyFill="1" applyBorder="1" applyAlignment="1">
      <alignment horizontal="right"/>
    </xf>
    <xf numFmtId="0" fontId="12" fillId="0" borderId="2" xfId="2" applyFont="1" applyFill="1" applyBorder="1" applyAlignment="1">
      <alignment vertical="center"/>
    </xf>
    <xf numFmtId="168" fontId="12" fillId="0" borderId="2" xfId="2" applyNumberFormat="1" applyFont="1" applyFill="1" applyBorder="1" applyAlignment="1" applyProtection="1">
      <alignment vertical="top"/>
      <protection locked="0"/>
    </xf>
    <xf numFmtId="168" fontId="12" fillId="0" borderId="2" xfId="2" applyNumberFormat="1" applyFont="1" applyFill="1" applyBorder="1" applyAlignment="1">
      <alignment vertical="top"/>
    </xf>
    <xf numFmtId="4" fontId="8" fillId="2" borderId="2" xfId="0" applyNumberFormat="1" applyFont="1" applyFill="1" applyBorder="1" applyAlignment="1">
      <alignment horizontal="center" vertical="top"/>
    </xf>
    <xf numFmtId="165" fontId="8" fillId="0" borderId="2" xfId="0" applyNumberFormat="1" applyFont="1" applyBorder="1" applyAlignment="1">
      <alignment horizontal="left" vertical="top" wrapText="1"/>
    </xf>
    <xf numFmtId="0" fontId="18" fillId="0" borderId="0" xfId="2" applyFont="1" applyFill="1"/>
    <xf numFmtId="168" fontId="9" fillId="0" borderId="0" xfId="2" applyNumberFormat="1" applyFont="1" applyFill="1"/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5" fontId="8" fillId="0" borderId="2" xfId="0" applyNumberFormat="1" applyFont="1" applyFill="1" applyBorder="1" applyAlignment="1">
      <alignment horizontal="center" vertical="top" wrapText="1"/>
    </xf>
    <xf numFmtId="164" fontId="12" fillId="0" borderId="34" xfId="2" applyNumberFormat="1" applyFill="1" applyBorder="1" applyAlignment="1">
      <alignment horizontal="center"/>
    </xf>
    <xf numFmtId="0" fontId="12" fillId="0" borderId="35" xfId="2" applyFill="1" applyBorder="1"/>
    <xf numFmtId="1" fontId="7" fillId="0" borderId="12" xfId="2" applyNumberFormat="1" applyFont="1" applyFill="1" applyBorder="1" applyAlignment="1">
      <alignment horizontal="left" vertical="center" wrapText="1"/>
    </xf>
    <xf numFmtId="0" fontId="12" fillId="0" borderId="0" xfId="2" applyFill="1" applyAlignment="1">
      <alignment vertical="center" wrapText="1"/>
    </xf>
    <xf numFmtId="0" fontId="12" fillId="0" borderId="14" xfId="2" applyFill="1" applyBorder="1" applyAlignment="1">
      <alignment vertical="center" wrapText="1"/>
    </xf>
    <xf numFmtId="0" fontId="12" fillId="0" borderId="1" xfId="2" applyFill="1" applyBorder="1"/>
    <xf numFmtId="0" fontId="12" fillId="0" borderId="33" xfId="2" applyFill="1" applyBorder="1"/>
    <xf numFmtId="1" fontId="7" fillId="0" borderId="17" xfId="2" applyNumberFormat="1" applyFont="1" applyFill="1" applyBorder="1" applyAlignment="1">
      <alignment horizontal="left" vertical="center" wrapText="1"/>
    </xf>
    <xf numFmtId="0" fontId="12" fillId="0" borderId="18" xfId="2" applyFill="1" applyBorder="1" applyAlignment="1">
      <alignment vertical="center" wrapText="1"/>
    </xf>
    <xf numFmtId="0" fontId="12" fillId="0" borderId="19" xfId="2" applyFill="1" applyBorder="1" applyAlignment="1">
      <alignment vertical="center" wrapText="1"/>
    </xf>
    <xf numFmtId="1" fontId="13" fillId="0" borderId="17" xfId="2" applyNumberFormat="1" applyFont="1" applyFill="1" applyBorder="1" applyAlignment="1">
      <alignment horizontal="left" vertical="center" wrapText="1"/>
    </xf>
    <xf numFmtId="1" fontId="7" fillId="0" borderId="21" xfId="2" applyNumberFormat="1" applyFont="1" applyFill="1" applyBorder="1" applyAlignment="1">
      <alignment horizontal="left" vertical="center" wrapText="1"/>
    </xf>
    <xf numFmtId="0" fontId="12" fillId="0" borderId="22" xfId="2" applyFill="1" applyBorder="1" applyAlignment="1">
      <alignment vertical="center" wrapText="1"/>
    </xf>
    <xf numFmtId="0" fontId="12" fillId="0" borderId="23" xfId="2" applyFill="1" applyBorder="1" applyAlignment="1">
      <alignment vertical="center" wrapText="1"/>
    </xf>
    <xf numFmtId="1" fontId="14" fillId="0" borderId="30" xfId="2" applyNumberFormat="1" applyFont="1" applyFill="1" applyBorder="1" applyAlignment="1">
      <alignment horizontal="left" vertical="center" wrapText="1"/>
    </xf>
    <xf numFmtId="0" fontId="12" fillId="0" borderId="31" xfId="2" applyFill="1" applyBorder="1" applyAlignment="1">
      <alignment vertical="center" wrapText="1"/>
    </xf>
    <xf numFmtId="0" fontId="12" fillId="0" borderId="32" xfId="2" applyFill="1" applyBorder="1" applyAlignment="1">
      <alignment vertical="center" wrapText="1"/>
    </xf>
  </cellXfs>
  <cellStyles count="5">
    <cellStyle name="Currency" xfId="4" builtinId="4"/>
    <cellStyle name="Normal" xfId="0" builtinId="0"/>
    <cellStyle name="Normal 2" xfId="1" xr:uid="{3BDBD2CE-5D1F-454E-A840-B84133B55286}"/>
    <cellStyle name="Normal 2 2" xfId="3" xr:uid="{DB75B4E4-CCEC-4C7B-8BF5-3B9460A107D7}"/>
    <cellStyle name="Normal 3" xfId="2" xr:uid="{B445B14F-C190-4B23-9F25-7C0D5754E750}"/>
  </cellStyles>
  <dxfs count="1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DB82-05F2-4EF2-BD52-4EF7C0D2A2E3}">
  <sheetPr codeName="Sheet41">
    <tabColor theme="5" tint="-0.249977111117893"/>
  </sheetPr>
  <dimension ref="A1:J104"/>
  <sheetViews>
    <sheetView showZeros="0" tabSelected="1" showOutlineSymbols="0" view="pageBreakPreview" topLeftCell="B1" zoomScale="115" zoomScaleNormal="100" zoomScaleSheetLayoutView="115" workbookViewId="0">
      <pane ySplit="5" topLeftCell="A6" activePane="bottomLeft" state="frozen"/>
      <selection pane="bottomLeft" activeCell="G10" sqref="G10"/>
    </sheetView>
  </sheetViews>
  <sheetFormatPr defaultColWidth="13.5703125" defaultRowHeight="15" x14ac:dyDescent="0.2"/>
  <cols>
    <col min="1" max="1" width="9.85546875" style="16" hidden="1" customWidth="1"/>
    <col min="2" max="2" width="11.28515625" style="18" customWidth="1"/>
    <col min="3" max="3" width="47.28515625" style="12" customWidth="1"/>
    <col min="4" max="4" width="14.7109375" style="17" customWidth="1"/>
    <col min="5" max="5" width="8.7109375" style="12" customWidth="1"/>
    <col min="6" max="6" width="12.7109375" style="12" customWidth="1"/>
    <col min="7" max="7" width="12.7109375" style="16" customWidth="1"/>
    <col min="8" max="8" width="18.7109375" style="16" customWidth="1"/>
    <col min="9" max="16384" width="13.5703125" style="12"/>
  </cols>
  <sheetData>
    <row r="1" spans="1:10" ht="15.75" x14ac:dyDescent="0.2">
      <c r="A1" s="96"/>
      <c r="B1" s="97" t="s">
        <v>47</v>
      </c>
      <c r="C1" s="95"/>
      <c r="D1" s="95"/>
      <c r="E1" s="95"/>
      <c r="F1" s="95"/>
      <c r="G1" s="96"/>
      <c r="H1" s="95"/>
    </row>
    <row r="2" spans="1:10" x14ac:dyDescent="0.2">
      <c r="A2" s="93"/>
      <c r="B2" s="94" t="s">
        <v>48</v>
      </c>
      <c r="C2" s="92"/>
      <c r="D2" s="92"/>
      <c r="E2" s="92"/>
      <c r="F2" s="92"/>
      <c r="G2" s="93"/>
      <c r="H2" s="92"/>
    </row>
    <row r="3" spans="1:10" x14ac:dyDescent="0.2">
      <c r="A3" s="73"/>
      <c r="B3" s="18" t="s">
        <v>49</v>
      </c>
      <c r="D3" s="12"/>
      <c r="G3" s="91"/>
      <c r="H3" s="90"/>
    </row>
    <row r="4" spans="1:10" x14ac:dyDescent="0.2">
      <c r="A4" s="89" t="s">
        <v>50</v>
      </c>
      <c r="B4" s="88" t="s">
        <v>51</v>
      </c>
      <c r="C4" s="87" t="s">
        <v>52</v>
      </c>
      <c r="D4" s="86" t="s">
        <v>53</v>
      </c>
      <c r="E4" s="84" t="s">
        <v>54</v>
      </c>
      <c r="F4" s="84" t="s">
        <v>55</v>
      </c>
      <c r="G4" s="85" t="s">
        <v>56</v>
      </c>
      <c r="H4" s="84" t="s">
        <v>57</v>
      </c>
    </row>
    <row r="5" spans="1:10" ht="15.75" customHeight="1" thickBot="1" x14ac:dyDescent="0.25">
      <c r="A5" s="83"/>
      <c r="B5" s="82"/>
      <c r="C5" s="81"/>
      <c r="D5" s="80" t="s">
        <v>58</v>
      </c>
      <c r="E5" s="79"/>
      <c r="F5" s="78" t="s">
        <v>59</v>
      </c>
      <c r="G5" s="77"/>
      <c r="H5" s="76"/>
    </row>
    <row r="6" spans="1:10" ht="9" customHeight="1" thickTop="1" x14ac:dyDescent="0.2">
      <c r="A6" s="25"/>
      <c r="B6" s="75"/>
      <c r="F6" s="74"/>
      <c r="G6" s="73"/>
      <c r="H6" s="72"/>
    </row>
    <row r="7" spans="1:10" s="4" customFormat="1" ht="30" customHeight="1" x14ac:dyDescent="0.25">
      <c r="A7" s="1"/>
      <c r="B7" s="49" t="s">
        <v>1</v>
      </c>
      <c r="C7" s="113" t="s">
        <v>238</v>
      </c>
      <c r="D7" s="114"/>
      <c r="E7" s="114"/>
      <c r="F7" s="115"/>
      <c r="G7" s="99"/>
      <c r="H7" s="3" t="s">
        <v>60</v>
      </c>
    </row>
    <row r="8" spans="1:10" ht="36" customHeight="1" x14ac:dyDescent="0.2">
      <c r="A8" s="25"/>
      <c r="B8" s="71"/>
      <c r="C8" s="70" t="s">
        <v>61</v>
      </c>
      <c r="D8" s="46"/>
      <c r="E8" s="54" t="s">
        <v>60</v>
      </c>
      <c r="F8" s="54" t="s">
        <v>60</v>
      </c>
      <c r="G8" s="100" t="s">
        <v>60</v>
      </c>
      <c r="H8" s="45"/>
    </row>
    <row r="9" spans="1:10" s="37" customFormat="1" ht="38.450000000000003" customHeight="1" x14ac:dyDescent="0.2">
      <c r="A9" s="69" t="s">
        <v>62</v>
      </c>
      <c r="B9" s="44" t="s">
        <v>63</v>
      </c>
      <c r="C9" s="41" t="s">
        <v>64</v>
      </c>
      <c r="D9" s="40" t="s">
        <v>65</v>
      </c>
      <c r="E9" s="39"/>
      <c r="F9" s="38"/>
      <c r="G9" s="101"/>
      <c r="H9" s="11"/>
    </row>
    <row r="10" spans="1:10" s="37" customFormat="1" ht="30" customHeight="1" x14ac:dyDescent="0.2">
      <c r="A10" s="69" t="s">
        <v>66</v>
      </c>
      <c r="B10" s="42" t="s">
        <v>67</v>
      </c>
      <c r="C10" s="41" t="s">
        <v>68</v>
      </c>
      <c r="D10" s="40" t="s">
        <v>60</v>
      </c>
      <c r="E10" s="39" t="s">
        <v>69</v>
      </c>
      <c r="F10" s="38">
        <v>10</v>
      </c>
      <c r="G10" s="102"/>
      <c r="H10" s="11">
        <f>ROUND(G10*F10,2)</f>
        <v>0</v>
      </c>
      <c r="I10" s="106"/>
      <c r="J10" s="107"/>
    </row>
    <row r="11" spans="1:10" ht="36" customHeight="1" x14ac:dyDescent="0.2">
      <c r="A11" s="25"/>
      <c r="B11" s="49"/>
      <c r="C11" s="48" t="s">
        <v>71</v>
      </c>
      <c r="D11" s="46"/>
      <c r="E11" s="47"/>
      <c r="F11" s="46"/>
      <c r="G11" s="100"/>
      <c r="H11" s="45"/>
      <c r="J11" s="107"/>
    </row>
    <row r="12" spans="1:10" ht="36" customHeight="1" x14ac:dyDescent="0.2">
      <c r="A12" s="104" t="s">
        <v>218</v>
      </c>
      <c r="B12" s="44" t="s">
        <v>210</v>
      </c>
      <c r="C12" s="41" t="s">
        <v>74</v>
      </c>
      <c r="D12" s="40" t="s">
        <v>75</v>
      </c>
      <c r="E12" s="39"/>
      <c r="F12" s="38"/>
      <c r="G12" s="101"/>
      <c r="H12" s="11"/>
      <c r="J12" s="107"/>
    </row>
    <row r="13" spans="1:10" ht="36" customHeight="1" x14ac:dyDescent="0.2">
      <c r="A13" s="104" t="s">
        <v>217</v>
      </c>
      <c r="B13" s="42" t="s">
        <v>67</v>
      </c>
      <c r="C13" s="105" t="s">
        <v>76</v>
      </c>
      <c r="D13" s="40" t="s">
        <v>60</v>
      </c>
      <c r="E13" s="39" t="s">
        <v>70</v>
      </c>
      <c r="F13" s="38">
        <v>100</v>
      </c>
      <c r="G13" s="102"/>
      <c r="H13" s="11">
        <f>ROUND(G13*F13,2)</f>
        <v>0</v>
      </c>
      <c r="J13" s="107"/>
    </row>
    <row r="14" spans="1:10" ht="36" customHeight="1" x14ac:dyDescent="0.2">
      <c r="A14" s="43" t="s">
        <v>13</v>
      </c>
      <c r="B14" s="42" t="s">
        <v>77</v>
      </c>
      <c r="C14" s="41" t="s">
        <v>78</v>
      </c>
      <c r="D14" s="40" t="s">
        <v>60</v>
      </c>
      <c r="E14" s="39" t="s">
        <v>70</v>
      </c>
      <c r="F14" s="38">
        <v>200</v>
      </c>
      <c r="G14" s="102"/>
      <c r="H14" s="11">
        <f>ROUND(G14*F14,2)</f>
        <v>0</v>
      </c>
      <c r="J14" s="107"/>
    </row>
    <row r="15" spans="1:10" s="37" customFormat="1" ht="43.9" customHeight="1" x14ac:dyDescent="0.2">
      <c r="A15" s="43" t="s">
        <v>72</v>
      </c>
      <c r="B15" s="68" t="s">
        <v>211</v>
      </c>
      <c r="C15" s="41" t="s">
        <v>74</v>
      </c>
      <c r="D15" s="40" t="s">
        <v>75</v>
      </c>
      <c r="E15" s="39"/>
      <c r="F15" s="38"/>
      <c r="G15" s="101"/>
      <c r="H15" s="11"/>
      <c r="J15" s="107"/>
    </row>
    <row r="16" spans="1:10" s="37" customFormat="1" ht="43.9" customHeight="1" x14ac:dyDescent="0.2">
      <c r="A16" s="43" t="s">
        <v>8</v>
      </c>
      <c r="B16" s="42" t="s">
        <v>67</v>
      </c>
      <c r="C16" s="41" t="s">
        <v>76</v>
      </c>
      <c r="D16" s="40" t="s">
        <v>60</v>
      </c>
      <c r="E16" s="39" t="s">
        <v>70</v>
      </c>
      <c r="F16" s="38">
        <v>35</v>
      </c>
      <c r="G16" s="102"/>
      <c r="H16" s="11">
        <f>ROUND(G16*F16,2)</f>
        <v>0</v>
      </c>
      <c r="J16" s="107"/>
    </row>
    <row r="17" spans="1:10" s="37" customFormat="1" ht="43.9" customHeight="1" x14ac:dyDescent="0.2">
      <c r="A17" s="43" t="s">
        <v>13</v>
      </c>
      <c r="B17" s="42" t="s">
        <v>77</v>
      </c>
      <c r="C17" s="41" t="s">
        <v>78</v>
      </c>
      <c r="D17" s="40" t="s">
        <v>60</v>
      </c>
      <c r="E17" s="39" t="s">
        <v>70</v>
      </c>
      <c r="F17" s="38">
        <v>65</v>
      </c>
      <c r="G17" s="102"/>
      <c r="H17" s="11">
        <f>ROUND(G17*F17,2)</f>
        <v>0</v>
      </c>
      <c r="J17" s="107"/>
    </row>
    <row r="18" spans="1:10" s="37" customFormat="1" ht="43.9" customHeight="1" x14ac:dyDescent="0.2">
      <c r="A18" s="104" t="s">
        <v>220</v>
      </c>
      <c r="B18" s="68" t="s">
        <v>212</v>
      </c>
      <c r="C18" s="105" t="s">
        <v>219</v>
      </c>
      <c r="D18" s="40" t="s">
        <v>75</v>
      </c>
      <c r="E18" s="39"/>
      <c r="F18" s="38"/>
      <c r="G18" s="101"/>
      <c r="H18" s="11"/>
      <c r="J18" s="107"/>
    </row>
    <row r="19" spans="1:10" s="37" customFormat="1" ht="43.9" customHeight="1" x14ac:dyDescent="0.2">
      <c r="A19" s="104" t="s">
        <v>221</v>
      </c>
      <c r="B19" s="42" t="s">
        <v>67</v>
      </c>
      <c r="C19" s="105" t="s">
        <v>82</v>
      </c>
      <c r="D19" s="40" t="s">
        <v>60</v>
      </c>
      <c r="E19" s="39" t="s">
        <v>70</v>
      </c>
      <c r="F19" s="38">
        <v>20</v>
      </c>
      <c r="G19" s="102"/>
      <c r="H19" s="11">
        <f t="shared" ref="H19:H26" si="0">ROUND(G19*F19,2)</f>
        <v>0</v>
      </c>
      <c r="J19" s="107"/>
    </row>
    <row r="20" spans="1:10" s="37" customFormat="1" ht="43.9" customHeight="1" x14ac:dyDescent="0.2">
      <c r="A20" s="104" t="s">
        <v>222</v>
      </c>
      <c r="B20" s="42" t="s">
        <v>77</v>
      </c>
      <c r="C20" s="105" t="s">
        <v>83</v>
      </c>
      <c r="D20" s="40" t="s">
        <v>60</v>
      </c>
      <c r="E20" s="39" t="s">
        <v>70</v>
      </c>
      <c r="F20" s="38">
        <v>50</v>
      </c>
      <c r="G20" s="102"/>
      <c r="H20" s="11">
        <f t="shared" si="0"/>
        <v>0</v>
      </c>
      <c r="J20" s="107"/>
    </row>
    <row r="21" spans="1:10" s="37" customFormat="1" ht="43.9" customHeight="1" x14ac:dyDescent="0.2">
      <c r="A21" s="104" t="s">
        <v>223</v>
      </c>
      <c r="B21" s="42" t="s">
        <v>84</v>
      </c>
      <c r="C21" s="105" t="s">
        <v>85</v>
      </c>
      <c r="D21" s="40" t="s">
        <v>60</v>
      </c>
      <c r="E21" s="39" t="s">
        <v>70</v>
      </c>
      <c r="F21" s="38">
        <v>5</v>
      </c>
      <c r="G21" s="102"/>
      <c r="H21" s="11">
        <f t="shared" si="0"/>
        <v>0</v>
      </c>
      <c r="J21" s="107"/>
    </row>
    <row r="22" spans="1:10" s="37" customFormat="1" ht="43.9" customHeight="1" x14ac:dyDescent="0.2">
      <c r="A22" s="104" t="s">
        <v>224</v>
      </c>
      <c r="B22" s="42" t="s">
        <v>86</v>
      </c>
      <c r="C22" s="105" t="s">
        <v>87</v>
      </c>
      <c r="D22" s="40" t="s">
        <v>60</v>
      </c>
      <c r="E22" s="39" t="s">
        <v>70</v>
      </c>
      <c r="F22" s="38">
        <v>10</v>
      </c>
      <c r="G22" s="102"/>
      <c r="H22" s="11">
        <f t="shared" si="0"/>
        <v>0</v>
      </c>
      <c r="J22" s="107"/>
    </row>
    <row r="23" spans="1:10" s="37" customFormat="1" ht="43.9" customHeight="1" x14ac:dyDescent="0.2">
      <c r="A23" s="104" t="s">
        <v>225</v>
      </c>
      <c r="B23" s="42" t="s">
        <v>88</v>
      </c>
      <c r="C23" s="105" t="s">
        <v>89</v>
      </c>
      <c r="D23" s="40" t="s">
        <v>60</v>
      </c>
      <c r="E23" s="39" t="s">
        <v>70</v>
      </c>
      <c r="F23" s="38">
        <v>260</v>
      </c>
      <c r="G23" s="102"/>
      <c r="H23" s="11">
        <f t="shared" si="0"/>
        <v>0</v>
      </c>
      <c r="J23" s="107"/>
    </row>
    <row r="24" spans="1:10" s="37" customFormat="1" ht="43.9" customHeight="1" x14ac:dyDescent="0.2">
      <c r="A24" s="104" t="s">
        <v>226</v>
      </c>
      <c r="B24" s="42" t="s">
        <v>90</v>
      </c>
      <c r="C24" s="105" t="s">
        <v>91</v>
      </c>
      <c r="D24" s="40" t="s">
        <v>60</v>
      </c>
      <c r="E24" s="39" t="s">
        <v>70</v>
      </c>
      <c r="F24" s="38">
        <v>240</v>
      </c>
      <c r="G24" s="102"/>
      <c r="H24" s="11">
        <f t="shared" si="0"/>
        <v>0</v>
      </c>
      <c r="J24" s="107"/>
    </row>
    <row r="25" spans="1:10" s="37" customFormat="1" ht="43.9" customHeight="1" x14ac:dyDescent="0.2">
      <c r="A25" s="104" t="s">
        <v>227</v>
      </c>
      <c r="B25" s="58" t="s">
        <v>92</v>
      </c>
      <c r="C25" s="105" t="s">
        <v>93</v>
      </c>
      <c r="D25" s="40" t="s">
        <v>60</v>
      </c>
      <c r="E25" s="39" t="s">
        <v>70</v>
      </c>
      <c r="F25" s="38">
        <v>20</v>
      </c>
      <c r="G25" s="102"/>
      <c r="H25" s="11">
        <f t="shared" si="0"/>
        <v>0</v>
      </c>
      <c r="J25" s="107"/>
    </row>
    <row r="26" spans="1:10" s="37" customFormat="1" ht="43.9" customHeight="1" x14ac:dyDescent="0.2">
      <c r="A26" s="104" t="s">
        <v>228</v>
      </c>
      <c r="B26" s="58" t="s">
        <v>94</v>
      </c>
      <c r="C26" s="105" t="s">
        <v>95</v>
      </c>
      <c r="D26" s="40" t="s">
        <v>60</v>
      </c>
      <c r="E26" s="39" t="s">
        <v>70</v>
      </c>
      <c r="F26" s="38">
        <v>50</v>
      </c>
      <c r="G26" s="102"/>
      <c r="H26" s="11">
        <f t="shared" si="0"/>
        <v>0</v>
      </c>
      <c r="J26" s="107"/>
    </row>
    <row r="27" spans="1:10" s="37" customFormat="1" ht="43.9" customHeight="1" x14ac:dyDescent="0.2">
      <c r="A27" s="43" t="s">
        <v>79</v>
      </c>
      <c r="B27" s="68" t="s">
        <v>73</v>
      </c>
      <c r="C27" s="41" t="s">
        <v>81</v>
      </c>
      <c r="D27" s="40" t="s">
        <v>75</v>
      </c>
      <c r="E27" s="39"/>
      <c r="F27" s="38"/>
      <c r="G27" s="101"/>
      <c r="H27" s="11"/>
      <c r="J27" s="107"/>
    </row>
    <row r="28" spans="1:10" s="37" customFormat="1" ht="43.9" customHeight="1" x14ac:dyDescent="0.2">
      <c r="A28" s="43" t="s">
        <v>4</v>
      </c>
      <c r="B28" s="42" t="s">
        <v>67</v>
      </c>
      <c r="C28" s="41" t="s">
        <v>82</v>
      </c>
      <c r="D28" s="40" t="s">
        <v>60</v>
      </c>
      <c r="E28" s="39" t="s">
        <v>70</v>
      </c>
      <c r="F28" s="38">
        <v>10</v>
      </c>
      <c r="G28" s="102"/>
      <c r="H28" s="11">
        <f t="shared" ref="H28:H35" si="1">ROUND(G28*F28,2)</f>
        <v>0</v>
      </c>
      <c r="J28" s="107"/>
    </row>
    <row r="29" spans="1:10" s="37" customFormat="1" ht="43.9" customHeight="1" x14ac:dyDescent="0.2">
      <c r="A29" s="43" t="s">
        <v>5</v>
      </c>
      <c r="B29" s="42" t="s">
        <v>77</v>
      </c>
      <c r="C29" s="41" t="s">
        <v>83</v>
      </c>
      <c r="D29" s="40" t="s">
        <v>60</v>
      </c>
      <c r="E29" s="39" t="s">
        <v>70</v>
      </c>
      <c r="F29" s="38">
        <v>20</v>
      </c>
      <c r="G29" s="102"/>
      <c r="H29" s="11">
        <f t="shared" si="1"/>
        <v>0</v>
      </c>
      <c r="J29" s="107"/>
    </row>
    <row r="30" spans="1:10" s="37" customFormat="1" ht="43.9" customHeight="1" x14ac:dyDescent="0.2">
      <c r="A30" s="43" t="s">
        <v>6</v>
      </c>
      <c r="B30" s="42" t="s">
        <v>84</v>
      </c>
      <c r="C30" s="41" t="s">
        <v>85</v>
      </c>
      <c r="D30" s="40" t="s">
        <v>60</v>
      </c>
      <c r="E30" s="39" t="s">
        <v>70</v>
      </c>
      <c r="F30" s="38">
        <v>5</v>
      </c>
      <c r="G30" s="102"/>
      <c r="H30" s="11">
        <f t="shared" si="1"/>
        <v>0</v>
      </c>
      <c r="J30" s="107"/>
    </row>
    <row r="31" spans="1:10" s="37" customFormat="1" ht="43.9" customHeight="1" x14ac:dyDescent="0.2">
      <c r="A31" s="43" t="s">
        <v>7</v>
      </c>
      <c r="B31" s="42" t="s">
        <v>86</v>
      </c>
      <c r="C31" s="41" t="s">
        <v>87</v>
      </c>
      <c r="D31" s="40" t="s">
        <v>60</v>
      </c>
      <c r="E31" s="39" t="s">
        <v>70</v>
      </c>
      <c r="F31" s="38">
        <v>5</v>
      </c>
      <c r="G31" s="102"/>
      <c r="H31" s="11">
        <f t="shared" si="1"/>
        <v>0</v>
      </c>
      <c r="J31" s="107"/>
    </row>
    <row r="32" spans="1:10" s="37" customFormat="1" ht="43.9" customHeight="1" x14ac:dyDescent="0.2">
      <c r="A32" s="43" t="s">
        <v>9</v>
      </c>
      <c r="B32" s="42" t="s">
        <v>88</v>
      </c>
      <c r="C32" s="41" t="s">
        <v>89</v>
      </c>
      <c r="D32" s="40" t="s">
        <v>60</v>
      </c>
      <c r="E32" s="39" t="s">
        <v>70</v>
      </c>
      <c r="F32" s="38">
        <v>90</v>
      </c>
      <c r="G32" s="102"/>
      <c r="H32" s="11">
        <f t="shared" si="1"/>
        <v>0</v>
      </c>
      <c r="J32" s="107"/>
    </row>
    <row r="33" spans="1:10" s="37" customFormat="1" ht="43.9" customHeight="1" x14ac:dyDescent="0.2">
      <c r="A33" s="43" t="s">
        <v>10</v>
      </c>
      <c r="B33" s="42" t="s">
        <v>90</v>
      </c>
      <c r="C33" s="41" t="s">
        <v>91</v>
      </c>
      <c r="D33" s="40" t="s">
        <v>60</v>
      </c>
      <c r="E33" s="39" t="s">
        <v>70</v>
      </c>
      <c r="F33" s="38">
        <v>80</v>
      </c>
      <c r="G33" s="102"/>
      <c r="H33" s="11">
        <f t="shared" si="1"/>
        <v>0</v>
      </c>
      <c r="J33" s="107"/>
    </row>
    <row r="34" spans="1:10" s="37" customFormat="1" ht="43.9" customHeight="1" x14ac:dyDescent="0.2">
      <c r="A34" s="43" t="s">
        <v>11</v>
      </c>
      <c r="B34" s="58" t="s">
        <v>92</v>
      </c>
      <c r="C34" s="41" t="s">
        <v>93</v>
      </c>
      <c r="D34" s="40" t="s">
        <v>60</v>
      </c>
      <c r="E34" s="39" t="s">
        <v>70</v>
      </c>
      <c r="F34" s="38">
        <v>5</v>
      </c>
      <c r="G34" s="102"/>
      <c r="H34" s="11">
        <f t="shared" si="1"/>
        <v>0</v>
      </c>
      <c r="J34" s="107"/>
    </row>
    <row r="35" spans="1:10" s="37" customFormat="1" ht="43.9" customHeight="1" x14ac:dyDescent="0.2">
      <c r="A35" s="43" t="s">
        <v>12</v>
      </c>
      <c r="B35" s="58" t="s">
        <v>94</v>
      </c>
      <c r="C35" s="41" t="s">
        <v>95</v>
      </c>
      <c r="D35" s="40" t="s">
        <v>60</v>
      </c>
      <c r="E35" s="39" t="s">
        <v>70</v>
      </c>
      <c r="F35" s="38">
        <v>20</v>
      </c>
      <c r="G35" s="102"/>
      <c r="H35" s="11">
        <f t="shared" si="1"/>
        <v>0</v>
      </c>
      <c r="J35" s="107"/>
    </row>
    <row r="36" spans="1:10" s="37" customFormat="1" ht="43.9" customHeight="1" x14ac:dyDescent="0.2">
      <c r="A36" s="104" t="s">
        <v>229</v>
      </c>
      <c r="B36" s="44" t="s">
        <v>80</v>
      </c>
      <c r="C36" s="108" t="s">
        <v>230</v>
      </c>
      <c r="D36" s="110" t="s">
        <v>231</v>
      </c>
      <c r="E36" s="109" t="s">
        <v>70</v>
      </c>
      <c r="F36" s="38">
        <v>50</v>
      </c>
      <c r="G36" s="102"/>
      <c r="H36" s="11">
        <f t="shared" ref="H36:H37" si="2">ROUND(G36*F36,2)</f>
        <v>0</v>
      </c>
      <c r="I36" s="106"/>
      <c r="J36" s="107"/>
    </row>
    <row r="37" spans="1:10" s="37" customFormat="1" ht="43.9" customHeight="1" x14ac:dyDescent="0.2">
      <c r="A37" s="104" t="s">
        <v>232</v>
      </c>
      <c r="B37" s="44" t="s">
        <v>213</v>
      </c>
      <c r="C37" s="108" t="s">
        <v>233</v>
      </c>
      <c r="D37" s="110" t="s">
        <v>231</v>
      </c>
      <c r="E37" s="109" t="s">
        <v>70</v>
      </c>
      <c r="F37" s="38">
        <v>50</v>
      </c>
      <c r="G37" s="102"/>
      <c r="H37" s="11">
        <f t="shared" si="2"/>
        <v>0</v>
      </c>
      <c r="I37" s="106"/>
      <c r="J37" s="107"/>
    </row>
    <row r="38" spans="1:10" s="37" customFormat="1" ht="30" customHeight="1" x14ac:dyDescent="0.2">
      <c r="A38" s="43" t="s">
        <v>96</v>
      </c>
      <c r="B38" s="44" t="s">
        <v>214</v>
      </c>
      <c r="C38" s="41" t="s">
        <v>98</v>
      </c>
      <c r="D38" s="40" t="s">
        <v>75</v>
      </c>
      <c r="E38" s="39"/>
      <c r="F38" s="38"/>
      <c r="G38" s="101"/>
      <c r="H38" s="11"/>
      <c r="J38" s="107"/>
    </row>
    <row r="39" spans="1:10" s="37" customFormat="1" ht="30" customHeight="1" x14ac:dyDescent="0.2">
      <c r="A39" s="43" t="s">
        <v>14</v>
      </c>
      <c r="B39" s="42" t="s">
        <v>67</v>
      </c>
      <c r="C39" s="41" t="s">
        <v>99</v>
      </c>
      <c r="D39" s="40" t="s">
        <v>60</v>
      </c>
      <c r="E39" s="39" t="s">
        <v>100</v>
      </c>
      <c r="F39" s="38">
        <v>2220</v>
      </c>
      <c r="G39" s="102"/>
      <c r="H39" s="11">
        <f>ROUND(G39*F39,2)</f>
        <v>0</v>
      </c>
      <c r="J39" s="107"/>
    </row>
    <row r="40" spans="1:10" s="37" customFormat="1" ht="30" customHeight="1" x14ac:dyDescent="0.2">
      <c r="A40" s="43" t="s">
        <v>101</v>
      </c>
      <c r="B40" s="44" t="s">
        <v>97</v>
      </c>
      <c r="C40" s="41" t="s">
        <v>103</v>
      </c>
      <c r="D40" s="40" t="s">
        <v>75</v>
      </c>
      <c r="E40" s="39"/>
      <c r="F40" s="38"/>
      <c r="G40" s="101"/>
      <c r="H40" s="11"/>
      <c r="J40" s="107"/>
    </row>
    <row r="41" spans="1:10" s="37" customFormat="1" ht="30" customHeight="1" x14ac:dyDescent="0.2">
      <c r="A41" s="43" t="s">
        <v>15</v>
      </c>
      <c r="B41" s="67" t="s">
        <v>67</v>
      </c>
      <c r="C41" s="41" t="s">
        <v>104</v>
      </c>
      <c r="D41" s="40" t="s">
        <v>60</v>
      </c>
      <c r="E41" s="39" t="s">
        <v>100</v>
      </c>
      <c r="F41" s="38">
        <v>1700</v>
      </c>
      <c r="G41" s="102"/>
      <c r="H41" s="11">
        <f>ROUND(G41*F41,2)</f>
        <v>0</v>
      </c>
      <c r="J41" s="107"/>
    </row>
    <row r="42" spans="1:10" s="37" customFormat="1" ht="43.9" customHeight="1" x14ac:dyDescent="0.2">
      <c r="A42" s="43" t="s">
        <v>105</v>
      </c>
      <c r="B42" s="44" t="s">
        <v>102</v>
      </c>
      <c r="C42" s="41" t="s">
        <v>107</v>
      </c>
      <c r="D42" s="40" t="s">
        <v>108</v>
      </c>
      <c r="E42" s="39"/>
      <c r="F42" s="38"/>
      <c r="G42" s="101"/>
      <c r="H42" s="11"/>
      <c r="J42" s="107"/>
    </row>
    <row r="43" spans="1:10" s="37" customFormat="1" ht="30" customHeight="1" x14ac:dyDescent="0.2">
      <c r="A43" s="43" t="s">
        <v>109</v>
      </c>
      <c r="B43" s="67" t="s">
        <v>67</v>
      </c>
      <c r="C43" s="41" t="s">
        <v>110</v>
      </c>
      <c r="D43" s="40" t="s">
        <v>111</v>
      </c>
      <c r="E43" s="39"/>
      <c r="F43" s="38"/>
      <c r="G43" s="101"/>
      <c r="H43" s="11"/>
      <c r="J43" s="107"/>
    </row>
    <row r="44" spans="1:10" s="37" customFormat="1" ht="30" customHeight="1" x14ac:dyDescent="0.2">
      <c r="A44" s="43" t="s">
        <v>16</v>
      </c>
      <c r="B44" s="65" t="s">
        <v>112</v>
      </c>
      <c r="C44" s="41" t="s">
        <v>113</v>
      </c>
      <c r="D44" s="40"/>
      <c r="E44" s="39" t="s">
        <v>70</v>
      </c>
      <c r="F44" s="38">
        <v>200</v>
      </c>
      <c r="G44" s="102"/>
      <c r="H44" s="11">
        <f>ROUND(G44*F44,2)</f>
        <v>0</v>
      </c>
      <c r="J44" s="107"/>
    </row>
    <row r="45" spans="1:10" s="37" customFormat="1" ht="30" customHeight="1" x14ac:dyDescent="0.2">
      <c r="A45" s="43" t="s">
        <v>17</v>
      </c>
      <c r="B45" s="65" t="s">
        <v>114</v>
      </c>
      <c r="C45" s="41" t="s">
        <v>115</v>
      </c>
      <c r="D45" s="40"/>
      <c r="E45" s="39" t="s">
        <v>70</v>
      </c>
      <c r="F45" s="38">
        <v>170</v>
      </c>
      <c r="G45" s="102"/>
      <c r="H45" s="11">
        <f>ROUND(G45*F45,2)</f>
        <v>0</v>
      </c>
      <c r="J45" s="107"/>
    </row>
    <row r="46" spans="1:10" s="37" customFormat="1" ht="30" customHeight="1" x14ac:dyDescent="0.2">
      <c r="A46" s="43" t="s">
        <v>24</v>
      </c>
      <c r="B46" s="42" t="s">
        <v>77</v>
      </c>
      <c r="C46" s="41" t="s">
        <v>23</v>
      </c>
      <c r="D46" s="40" t="s">
        <v>116</v>
      </c>
      <c r="E46" s="39" t="s">
        <v>70</v>
      </c>
      <c r="F46" s="38">
        <v>2</v>
      </c>
      <c r="G46" s="102"/>
      <c r="H46" s="11">
        <f>ROUND(G46*F46,2)</f>
        <v>0</v>
      </c>
      <c r="J46" s="107"/>
    </row>
    <row r="47" spans="1:10" s="37" customFormat="1" ht="43.9" customHeight="1" x14ac:dyDescent="0.2">
      <c r="A47" s="43" t="s">
        <v>19</v>
      </c>
      <c r="B47" s="44" t="s">
        <v>106</v>
      </c>
      <c r="C47" s="41" t="s">
        <v>118</v>
      </c>
      <c r="D47" s="40" t="s">
        <v>108</v>
      </c>
      <c r="E47" s="39" t="s">
        <v>70</v>
      </c>
      <c r="F47" s="9">
        <v>3</v>
      </c>
      <c r="G47" s="102"/>
      <c r="H47" s="11">
        <f>ROUND(G47*F47,2)</f>
        <v>0</v>
      </c>
      <c r="I47" s="106"/>
      <c r="J47" s="107"/>
    </row>
    <row r="48" spans="1:10" s="37" customFormat="1" ht="30" customHeight="1" x14ac:dyDescent="0.2">
      <c r="A48" s="43" t="s">
        <v>122</v>
      </c>
      <c r="B48" s="44" t="s">
        <v>117</v>
      </c>
      <c r="C48" s="41" t="s">
        <v>124</v>
      </c>
      <c r="D48" s="40" t="s">
        <v>119</v>
      </c>
      <c r="E48" s="39"/>
      <c r="F48" s="38"/>
      <c r="G48" s="101"/>
      <c r="H48" s="11"/>
      <c r="J48" s="107"/>
    </row>
    <row r="49" spans="1:10" s="37" customFormat="1" ht="30" customHeight="1" x14ac:dyDescent="0.2">
      <c r="A49" s="43" t="s">
        <v>125</v>
      </c>
      <c r="B49" s="42" t="s">
        <v>67</v>
      </c>
      <c r="C49" s="41" t="s">
        <v>126</v>
      </c>
      <c r="D49" s="40" t="s">
        <v>127</v>
      </c>
      <c r="E49" s="39"/>
      <c r="F49" s="38"/>
      <c r="G49" s="103"/>
      <c r="H49" s="11"/>
      <c r="J49" s="107"/>
    </row>
    <row r="50" spans="1:10" s="37" customFormat="1" ht="30" customHeight="1" x14ac:dyDescent="0.2">
      <c r="A50" s="43" t="s">
        <v>239</v>
      </c>
      <c r="B50" s="65" t="s">
        <v>112</v>
      </c>
      <c r="C50" s="41" t="s">
        <v>128</v>
      </c>
      <c r="D50" s="40"/>
      <c r="E50" s="39" t="s">
        <v>0</v>
      </c>
      <c r="F50" s="38">
        <v>30</v>
      </c>
      <c r="G50" s="102"/>
      <c r="H50" s="11">
        <f t="shared" ref="H50:H55" si="3">ROUND(G50*F50,2)</f>
        <v>0</v>
      </c>
      <c r="J50" s="107"/>
    </row>
    <row r="51" spans="1:10" s="37" customFormat="1" ht="30" customHeight="1" x14ac:dyDescent="0.2">
      <c r="A51" s="43" t="s">
        <v>240</v>
      </c>
      <c r="B51" s="65" t="s">
        <v>114</v>
      </c>
      <c r="C51" s="41" t="s">
        <v>129</v>
      </c>
      <c r="D51" s="40"/>
      <c r="E51" s="39" t="s">
        <v>0</v>
      </c>
      <c r="F51" s="38">
        <v>10</v>
      </c>
      <c r="G51" s="102"/>
      <c r="H51" s="11">
        <f t="shared" si="3"/>
        <v>0</v>
      </c>
      <c r="J51" s="107"/>
    </row>
    <row r="52" spans="1:10" s="37" customFormat="1" ht="30" customHeight="1" x14ac:dyDescent="0.2">
      <c r="A52" s="43" t="s">
        <v>20</v>
      </c>
      <c r="B52" s="42" t="s">
        <v>77</v>
      </c>
      <c r="C52" s="41" t="s">
        <v>130</v>
      </c>
      <c r="D52" s="40" t="s">
        <v>120</v>
      </c>
      <c r="E52" s="39" t="s">
        <v>0</v>
      </c>
      <c r="F52" s="38">
        <v>250</v>
      </c>
      <c r="G52" s="102"/>
      <c r="H52" s="11">
        <f t="shared" si="3"/>
        <v>0</v>
      </c>
      <c r="J52" s="107"/>
    </row>
    <row r="53" spans="1:10" s="37" customFormat="1" ht="30" customHeight="1" x14ac:dyDescent="0.2">
      <c r="A53" s="43" t="s">
        <v>21</v>
      </c>
      <c r="B53" s="42" t="s">
        <v>84</v>
      </c>
      <c r="C53" s="41" t="s">
        <v>131</v>
      </c>
      <c r="D53" s="40" t="s">
        <v>132</v>
      </c>
      <c r="E53" s="39" t="s">
        <v>0</v>
      </c>
      <c r="F53" s="38">
        <v>345</v>
      </c>
      <c r="G53" s="102"/>
      <c r="H53" s="11">
        <f t="shared" si="3"/>
        <v>0</v>
      </c>
      <c r="J53" s="107"/>
    </row>
    <row r="54" spans="1:10" s="66" customFormat="1" ht="30" customHeight="1" x14ac:dyDescent="0.2">
      <c r="A54" s="43" t="s">
        <v>22</v>
      </c>
      <c r="B54" s="42" t="s">
        <v>86</v>
      </c>
      <c r="C54" s="41" t="s">
        <v>121</v>
      </c>
      <c r="D54" s="40" t="s">
        <v>133</v>
      </c>
      <c r="E54" s="39" t="s">
        <v>0</v>
      </c>
      <c r="F54" s="38">
        <v>295</v>
      </c>
      <c r="G54" s="102"/>
      <c r="H54" s="11">
        <f t="shared" si="3"/>
        <v>0</v>
      </c>
      <c r="J54" s="107"/>
    </row>
    <row r="55" spans="1:10" s="37" customFormat="1" ht="43.9" customHeight="1" x14ac:dyDescent="0.2">
      <c r="A55" s="43" t="s">
        <v>18</v>
      </c>
      <c r="B55" s="44" t="s">
        <v>215</v>
      </c>
      <c r="C55" s="41" t="s">
        <v>135</v>
      </c>
      <c r="D55" s="40" t="s">
        <v>136</v>
      </c>
      <c r="E55" s="39" t="s">
        <v>70</v>
      </c>
      <c r="F55" s="38">
        <v>100</v>
      </c>
      <c r="G55" s="102"/>
      <c r="H55" s="11">
        <f t="shared" si="3"/>
        <v>0</v>
      </c>
      <c r="J55" s="107"/>
    </row>
    <row r="56" spans="1:10" s="37" customFormat="1" ht="43.9" customHeight="1" x14ac:dyDescent="0.2">
      <c r="A56" s="43" t="s">
        <v>137</v>
      </c>
      <c r="B56" s="44" t="s">
        <v>123</v>
      </c>
      <c r="C56" s="41" t="s">
        <v>139</v>
      </c>
      <c r="D56" s="40" t="s">
        <v>140</v>
      </c>
      <c r="F56" s="38"/>
      <c r="G56" s="101"/>
      <c r="H56" s="11"/>
      <c r="J56" s="107"/>
    </row>
    <row r="57" spans="1:10" s="37" customFormat="1" ht="30" customHeight="1" x14ac:dyDescent="0.2">
      <c r="A57" s="43" t="s">
        <v>141</v>
      </c>
      <c r="B57" s="42" t="s">
        <v>67</v>
      </c>
      <c r="C57" s="41" t="s">
        <v>142</v>
      </c>
      <c r="D57" s="40"/>
      <c r="E57" s="39"/>
      <c r="F57" s="38"/>
      <c r="G57" s="101"/>
      <c r="H57" s="11"/>
      <c r="J57" s="107"/>
    </row>
    <row r="58" spans="1:10" s="37" customFormat="1" ht="30" customHeight="1" x14ac:dyDescent="0.2">
      <c r="A58" s="43" t="s">
        <v>25</v>
      </c>
      <c r="B58" s="65" t="s">
        <v>112</v>
      </c>
      <c r="C58" s="41" t="s">
        <v>143</v>
      </c>
      <c r="D58" s="40"/>
      <c r="E58" s="39" t="s">
        <v>144</v>
      </c>
      <c r="F58" s="38">
        <v>8300</v>
      </c>
      <c r="G58" s="102"/>
      <c r="H58" s="11">
        <f>ROUND(G58*F58,2)</f>
        <v>0</v>
      </c>
      <c r="J58" s="107"/>
    </row>
    <row r="59" spans="1:10" s="37" customFormat="1" ht="30" customHeight="1" x14ac:dyDescent="0.2">
      <c r="A59" s="43" t="s">
        <v>145</v>
      </c>
      <c r="B59" s="42" t="s">
        <v>77</v>
      </c>
      <c r="C59" s="41" t="s">
        <v>146</v>
      </c>
      <c r="D59" s="40"/>
      <c r="E59" s="39"/>
      <c r="F59" s="38"/>
      <c r="G59" s="101"/>
      <c r="H59" s="11"/>
      <c r="J59" s="107"/>
    </row>
    <row r="60" spans="1:10" s="37" customFormat="1" ht="30" customHeight="1" x14ac:dyDescent="0.2">
      <c r="A60" s="43" t="s">
        <v>26</v>
      </c>
      <c r="B60" s="65" t="s">
        <v>112</v>
      </c>
      <c r="C60" s="41" t="s">
        <v>143</v>
      </c>
      <c r="D60" s="40"/>
      <c r="E60" s="39" t="s">
        <v>144</v>
      </c>
      <c r="F60" s="38">
        <v>500</v>
      </c>
      <c r="G60" s="102"/>
      <c r="H60" s="11">
        <f>ROUND(G60*F60,2)</f>
        <v>0</v>
      </c>
      <c r="J60" s="107"/>
    </row>
    <row r="61" spans="1:10" s="37" customFormat="1" ht="30" customHeight="1" x14ac:dyDescent="0.2">
      <c r="A61" s="43" t="s">
        <v>147</v>
      </c>
      <c r="B61" s="44" t="s">
        <v>134</v>
      </c>
      <c r="C61" s="41" t="s">
        <v>149</v>
      </c>
      <c r="D61" s="40" t="s">
        <v>150</v>
      </c>
      <c r="E61" s="39"/>
      <c r="F61" s="38"/>
      <c r="G61" s="101"/>
      <c r="H61" s="11"/>
      <c r="J61" s="107"/>
    </row>
    <row r="62" spans="1:10" s="37" customFormat="1" ht="30" customHeight="1" x14ac:dyDescent="0.2">
      <c r="A62" s="43" t="s">
        <v>44</v>
      </c>
      <c r="B62" s="42" t="s">
        <v>67</v>
      </c>
      <c r="C62" s="41" t="s">
        <v>151</v>
      </c>
      <c r="D62" s="40" t="s">
        <v>60</v>
      </c>
      <c r="E62" s="39" t="s">
        <v>70</v>
      </c>
      <c r="F62" s="38">
        <v>2260</v>
      </c>
      <c r="G62" s="102"/>
      <c r="H62" s="11">
        <f>ROUND(G62*F62,2)</f>
        <v>0</v>
      </c>
      <c r="J62" s="107"/>
    </row>
    <row r="63" spans="1:10" s="37" customFormat="1" ht="30" customHeight="1" x14ac:dyDescent="0.2">
      <c r="A63" s="43" t="s">
        <v>152</v>
      </c>
      <c r="B63" s="42" t="s">
        <v>77</v>
      </c>
      <c r="C63" s="41" t="s">
        <v>153</v>
      </c>
      <c r="D63" s="40" t="s">
        <v>60</v>
      </c>
      <c r="E63" s="39" t="s">
        <v>70</v>
      </c>
      <c r="F63" s="38">
        <v>30</v>
      </c>
      <c r="G63" s="102"/>
      <c r="H63" s="11">
        <f>ROUND(G63*F63,2)</f>
        <v>0</v>
      </c>
      <c r="J63" s="107"/>
    </row>
    <row r="64" spans="1:10" s="61" customFormat="1" ht="30" customHeight="1" x14ac:dyDescent="0.2">
      <c r="A64" s="64" t="s">
        <v>42</v>
      </c>
      <c r="B64" s="44" t="s">
        <v>138</v>
      </c>
      <c r="C64" s="41" t="s">
        <v>155</v>
      </c>
      <c r="D64" s="40" t="s">
        <v>156</v>
      </c>
      <c r="E64" s="39" t="s">
        <v>70</v>
      </c>
      <c r="F64" s="9">
        <v>830</v>
      </c>
      <c r="G64" s="102"/>
      <c r="H64" s="62">
        <f>ROUND(G64*F64,2)</f>
        <v>0</v>
      </c>
      <c r="J64" s="107"/>
    </row>
    <row r="65" spans="1:10" s="37" customFormat="1" ht="30" customHeight="1" x14ac:dyDescent="0.2">
      <c r="A65" s="43" t="s">
        <v>41</v>
      </c>
      <c r="B65" s="44" t="s">
        <v>148</v>
      </c>
      <c r="C65" s="41" t="s">
        <v>158</v>
      </c>
      <c r="D65" s="40" t="s">
        <v>159</v>
      </c>
      <c r="E65" s="39" t="s">
        <v>100</v>
      </c>
      <c r="F65" s="9">
        <v>43</v>
      </c>
      <c r="G65" s="102"/>
      <c r="H65" s="11">
        <f>ROUND(G65*F65,2)</f>
        <v>0</v>
      </c>
      <c r="J65" s="107"/>
    </row>
    <row r="66" spans="1:10" ht="36" customHeight="1" x14ac:dyDescent="0.2">
      <c r="A66" s="25"/>
      <c r="B66" s="49"/>
      <c r="C66" s="48" t="s">
        <v>161</v>
      </c>
      <c r="D66" s="46"/>
      <c r="E66" s="54"/>
      <c r="F66" s="54"/>
      <c r="G66" s="100"/>
      <c r="H66" s="45"/>
      <c r="J66" s="107"/>
    </row>
    <row r="67" spans="1:10" s="61" customFormat="1" ht="43.9" customHeight="1" x14ac:dyDescent="0.2">
      <c r="A67" s="63" t="s">
        <v>43</v>
      </c>
      <c r="B67" s="44" t="s">
        <v>154</v>
      </c>
      <c r="C67" s="41" t="s">
        <v>163</v>
      </c>
      <c r="D67" s="40" t="s">
        <v>164</v>
      </c>
      <c r="E67" s="39" t="s">
        <v>0</v>
      </c>
      <c r="F67" s="9">
        <v>115</v>
      </c>
      <c r="G67" s="102"/>
      <c r="H67" s="62">
        <f>ROUND(G67*F67,2)</f>
        <v>0</v>
      </c>
      <c r="J67" s="107"/>
    </row>
    <row r="68" spans="1:10" ht="48" customHeight="1" x14ac:dyDescent="0.2">
      <c r="A68" s="25"/>
      <c r="B68" s="49"/>
      <c r="C68" s="48" t="s">
        <v>165</v>
      </c>
      <c r="D68" s="46"/>
      <c r="E68" s="55"/>
      <c r="F68" s="54"/>
      <c r="G68" s="100"/>
      <c r="H68" s="45"/>
      <c r="J68" s="107"/>
    </row>
    <row r="69" spans="1:10" s="56" customFormat="1" ht="43.9" customHeight="1" x14ac:dyDescent="0.2">
      <c r="A69" s="51" t="s">
        <v>166</v>
      </c>
      <c r="B69" s="44" t="s">
        <v>157</v>
      </c>
      <c r="C69" s="60" t="s">
        <v>168</v>
      </c>
      <c r="D69" s="52" t="s">
        <v>169</v>
      </c>
      <c r="E69" s="39"/>
      <c r="F69" s="9"/>
      <c r="G69" s="101"/>
      <c r="H69" s="53"/>
      <c r="J69" s="107"/>
    </row>
    <row r="70" spans="1:10" s="37" customFormat="1" ht="43.9" customHeight="1" x14ac:dyDescent="0.2">
      <c r="A70" s="51" t="s">
        <v>30</v>
      </c>
      <c r="B70" s="42" t="s">
        <v>67</v>
      </c>
      <c r="C70" s="50" t="s">
        <v>170</v>
      </c>
      <c r="D70" s="40"/>
      <c r="E70" s="39" t="s">
        <v>100</v>
      </c>
      <c r="F70" s="9">
        <v>2</v>
      </c>
      <c r="G70" s="102"/>
      <c r="H70" s="11">
        <f t="shared" ref="H70:H77" si="4">ROUND(G70*F70,2)</f>
        <v>0</v>
      </c>
      <c r="I70" s="106"/>
      <c r="J70" s="107"/>
    </row>
    <row r="71" spans="1:10" s="37" customFormat="1" ht="43.9" customHeight="1" x14ac:dyDescent="0.2">
      <c r="A71" s="51" t="s">
        <v>31</v>
      </c>
      <c r="B71" s="42" t="s">
        <v>77</v>
      </c>
      <c r="C71" s="50" t="s">
        <v>171</v>
      </c>
      <c r="D71" s="40"/>
      <c r="E71" s="39" t="s">
        <v>100</v>
      </c>
      <c r="F71" s="9">
        <v>2</v>
      </c>
      <c r="G71" s="102"/>
      <c r="H71" s="11">
        <f t="shared" si="4"/>
        <v>0</v>
      </c>
      <c r="I71" s="106"/>
      <c r="J71" s="107"/>
    </row>
    <row r="72" spans="1:10" s="37" customFormat="1" ht="43.9" customHeight="1" x14ac:dyDescent="0.2">
      <c r="A72" s="51" t="s">
        <v>32</v>
      </c>
      <c r="B72" s="42" t="s">
        <v>84</v>
      </c>
      <c r="C72" s="50" t="s">
        <v>172</v>
      </c>
      <c r="D72" s="40"/>
      <c r="E72" s="39" t="s">
        <v>100</v>
      </c>
      <c r="F72" s="9">
        <v>2</v>
      </c>
      <c r="G72" s="102"/>
      <c r="H72" s="11">
        <f t="shared" si="4"/>
        <v>0</v>
      </c>
      <c r="I72" s="106"/>
      <c r="J72" s="107"/>
    </row>
    <row r="73" spans="1:10" s="37" customFormat="1" ht="43.9" customHeight="1" x14ac:dyDescent="0.2">
      <c r="A73" s="51" t="s">
        <v>33</v>
      </c>
      <c r="B73" s="42" t="s">
        <v>86</v>
      </c>
      <c r="C73" s="50" t="s">
        <v>173</v>
      </c>
      <c r="D73" s="40"/>
      <c r="E73" s="39" t="s">
        <v>100</v>
      </c>
      <c r="F73" s="9">
        <v>2</v>
      </c>
      <c r="G73" s="102"/>
      <c r="H73" s="11">
        <f t="shared" si="4"/>
        <v>0</v>
      </c>
      <c r="I73" s="106"/>
      <c r="J73" s="107"/>
    </row>
    <row r="74" spans="1:10" s="37" customFormat="1" ht="43.9" customHeight="1" x14ac:dyDescent="0.2">
      <c r="A74" s="51" t="s">
        <v>34</v>
      </c>
      <c r="B74" s="42" t="s">
        <v>88</v>
      </c>
      <c r="C74" s="50" t="s">
        <v>174</v>
      </c>
      <c r="D74" s="40"/>
      <c r="E74" s="39" t="s">
        <v>100</v>
      </c>
      <c r="F74" s="9">
        <v>2</v>
      </c>
      <c r="G74" s="102"/>
      <c r="H74" s="11">
        <f t="shared" si="4"/>
        <v>0</v>
      </c>
      <c r="J74" s="107"/>
    </row>
    <row r="75" spans="1:10" s="37" customFormat="1" ht="43.9" customHeight="1" x14ac:dyDescent="0.2">
      <c r="A75" s="51" t="s">
        <v>35</v>
      </c>
      <c r="B75" s="42" t="s">
        <v>90</v>
      </c>
      <c r="C75" s="50" t="s">
        <v>175</v>
      </c>
      <c r="D75" s="40"/>
      <c r="E75" s="39" t="s">
        <v>100</v>
      </c>
      <c r="F75" s="9">
        <v>2</v>
      </c>
      <c r="G75" s="102"/>
      <c r="H75" s="11">
        <f t="shared" si="4"/>
        <v>0</v>
      </c>
      <c r="I75" s="106"/>
      <c r="J75" s="107"/>
    </row>
    <row r="76" spans="1:10" s="37" customFormat="1" ht="43.9" customHeight="1" x14ac:dyDescent="0.2">
      <c r="A76" s="59" t="s">
        <v>36</v>
      </c>
      <c r="B76" s="58" t="s">
        <v>92</v>
      </c>
      <c r="C76" s="50" t="s">
        <v>176</v>
      </c>
      <c r="D76" s="52"/>
      <c r="E76" s="57" t="s">
        <v>100</v>
      </c>
      <c r="F76" s="9">
        <v>2</v>
      </c>
      <c r="G76" s="102"/>
      <c r="H76" s="11">
        <f t="shared" si="4"/>
        <v>0</v>
      </c>
      <c r="I76" s="106"/>
      <c r="J76" s="107"/>
    </row>
    <row r="77" spans="1:10" s="37" customFormat="1" ht="43.9" customHeight="1" x14ac:dyDescent="0.2">
      <c r="A77" s="59" t="s">
        <v>177</v>
      </c>
      <c r="B77" s="58" t="s">
        <v>94</v>
      </c>
      <c r="C77" s="50" t="s">
        <v>178</v>
      </c>
      <c r="D77" s="40" t="s">
        <v>179</v>
      </c>
      <c r="E77" s="57" t="s">
        <v>100</v>
      </c>
      <c r="F77" s="9">
        <v>2</v>
      </c>
      <c r="G77" s="102"/>
      <c r="H77" s="11">
        <f t="shared" si="4"/>
        <v>0</v>
      </c>
      <c r="I77" s="106"/>
      <c r="J77" s="107"/>
    </row>
    <row r="78" spans="1:10" ht="36" customHeight="1" x14ac:dyDescent="0.2">
      <c r="A78" s="25"/>
      <c r="B78" s="49"/>
      <c r="C78" s="48" t="s">
        <v>180</v>
      </c>
      <c r="D78" s="46"/>
      <c r="E78" s="55"/>
      <c r="F78" s="54"/>
      <c r="G78" s="100"/>
      <c r="H78" s="45"/>
      <c r="J78" s="107"/>
    </row>
    <row r="79" spans="1:10" s="37" customFormat="1" ht="43.9" customHeight="1" x14ac:dyDescent="0.2">
      <c r="A79" s="51" t="s">
        <v>28</v>
      </c>
      <c r="B79" s="44" t="s">
        <v>160</v>
      </c>
      <c r="C79" s="50" t="s">
        <v>181</v>
      </c>
      <c r="D79" s="52" t="s">
        <v>169</v>
      </c>
      <c r="E79" s="39" t="s">
        <v>100</v>
      </c>
      <c r="F79" s="9">
        <v>7</v>
      </c>
      <c r="G79" s="102"/>
      <c r="H79" s="11">
        <f>ROUND(G79*F79,2)</f>
        <v>0</v>
      </c>
      <c r="J79" s="107"/>
    </row>
    <row r="80" spans="1:10" s="37" customFormat="1" ht="30" customHeight="1" x14ac:dyDescent="0.2">
      <c r="A80" s="51" t="s">
        <v>182</v>
      </c>
      <c r="B80" s="44" t="s">
        <v>162</v>
      </c>
      <c r="C80" s="50" t="s">
        <v>183</v>
      </c>
      <c r="D80" s="52" t="s">
        <v>169</v>
      </c>
      <c r="E80" s="39"/>
      <c r="F80" s="9"/>
      <c r="G80" s="101"/>
      <c r="H80" s="53"/>
      <c r="J80" s="107"/>
    </row>
    <row r="81" spans="1:10" s="37" customFormat="1" ht="30" customHeight="1" x14ac:dyDescent="0.2">
      <c r="A81" s="51" t="s">
        <v>37</v>
      </c>
      <c r="B81" s="42" t="s">
        <v>67</v>
      </c>
      <c r="C81" s="41" t="s">
        <v>184</v>
      </c>
      <c r="D81" s="40"/>
      <c r="E81" s="39" t="s">
        <v>100</v>
      </c>
      <c r="F81" s="9">
        <v>7</v>
      </c>
      <c r="G81" s="102"/>
      <c r="H81" s="11">
        <f t="shared" ref="H81:H89" si="5">ROUND(G81*F81,2)</f>
        <v>0</v>
      </c>
      <c r="J81" s="107"/>
    </row>
    <row r="82" spans="1:10" s="37" customFormat="1" ht="30" customHeight="1" x14ac:dyDescent="0.2">
      <c r="A82" s="51" t="s">
        <v>38</v>
      </c>
      <c r="B82" s="42" t="s">
        <v>77</v>
      </c>
      <c r="C82" s="41" t="s">
        <v>185</v>
      </c>
      <c r="D82" s="40"/>
      <c r="E82" s="39" t="s">
        <v>100</v>
      </c>
      <c r="F82" s="9">
        <v>9</v>
      </c>
      <c r="G82" s="102"/>
      <c r="H82" s="11">
        <f t="shared" si="5"/>
        <v>0</v>
      </c>
      <c r="J82" s="107"/>
    </row>
    <row r="83" spans="1:10" s="37" customFormat="1" ht="30" customHeight="1" x14ac:dyDescent="0.2">
      <c r="A83" s="51" t="s">
        <v>39</v>
      </c>
      <c r="B83" s="42" t="s">
        <v>84</v>
      </c>
      <c r="C83" s="41" t="s">
        <v>186</v>
      </c>
      <c r="D83" s="40"/>
      <c r="E83" s="39" t="s">
        <v>100</v>
      </c>
      <c r="F83" s="9">
        <v>2</v>
      </c>
      <c r="G83" s="102"/>
      <c r="H83" s="11">
        <f t="shared" si="5"/>
        <v>0</v>
      </c>
      <c r="I83" s="106"/>
      <c r="J83" s="107"/>
    </row>
    <row r="84" spans="1:10" s="37" customFormat="1" ht="30" customHeight="1" x14ac:dyDescent="0.2">
      <c r="A84" s="51" t="s">
        <v>40</v>
      </c>
      <c r="B84" s="42" t="s">
        <v>86</v>
      </c>
      <c r="C84" s="41" t="s">
        <v>187</v>
      </c>
      <c r="D84" s="40"/>
      <c r="E84" s="39" t="s">
        <v>100</v>
      </c>
      <c r="F84" s="9">
        <v>2</v>
      </c>
      <c r="G84" s="102"/>
      <c r="H84" s="11">
        <f t="shared" si="5"/>
        <v>0</v>
      </c>
      <c r="J84" s="107"/>
    </row>
    <row r="85" spans="1:10" s="37" customFormat="1" ht="30" customHeight="1" x14ac:dyDescent="0.2">
      <c r="A85" s="51" t="s">
        <v>27</v>
      </c>
      <c r="B85" s="44" t="s">
        <v>216</v>
      </c>
      <c r="C85" s="41" t="s">
        <v>188</v>
      </c>
      <c r="D85" s="52" t="s">
        <v>169</v>
      </c>
      <c r="E85" s="39" t="s">
        <v>100</v>
      </c>
      <c r="F85" s="9">
        <v>3</v>
      </c>
      <c r="G85" s="102"/>
      <c r="H85" s="11">
        <f t="shared" si="5"/>
        <v>0</v>
      </c>
      <c r="J85" s="107"/>
    </row>
    <row r="86" spans="1:10" s="37" customFormat="1" ht="30" customHeight="1" x14ac:dyDescent="0.2">
      <c r="A86" s="51" t="s">
        <v>189</v>
      </c>
      <c r="B86" s="44" t="s">
        <v>167</v>
      </c>
      <c r="C86" s="41" t="s">
        <v>190</v>
      </c>
      <c r="D86" s="52" t="s">
        <v>169</v>
      </c>
      <c r="E86" s="39" t="s">
        <v>100</v>
      </c>
      <c r="F86" s="9">
        <v>2</v>
      </c>
      <c r="G86" s="102"/>
      <c r="H86" s="11">
        <f t="shared" si="5"/>
        <v>0</v>
      </c>
      <c r="I86" s="106"/>
      <c r="J86" s="107"/>
    </row>
    <row r="87" spans="1:10" s="37" customFormat="1" ht="43.9" customHeight="1" x14ac:dyDescent="0.2">
      <c r="A87" s="51" t="s">
        <v>29</v>
      </c>
      <c r="B87" s="44" t="s">
        <v>234</v>
      </c>
      <c r="C87" s="50" t="s">
        <v>191</v>
      </c>
      <c r="D87" s="52" t="s">
        <v>169</v>
      </c>
      <c r="E87" s="39" t="s">
        <v>100</v>
      </c>
      <c r="F87" s="9">
        <v>60</v>
      </c>
      <c r="G87" s="102"/>
      <c r="H87" s="11">
        <f t="shared" si="5"/>
        <v>0</v>
      </c>
      <c r="J87" s="107"/>
    </row>
    <row r="88" spans="1:10" s="37" customFormat="1" ht="43.9" customHeight="1" x14ac:dyDescent="0.2">
      <c r="A88" s="51"/>
      <c r="B88" s="44" t="s">
        <v>235</v>
      </c>
      <c r="C88" s="50" t="s">
        <v>192</v>
      </c>
      <c r="D88" s="40" t="s">
        <v>193</v>
      </c>
      <c r="E88" s="39" t="s">
        <v>100</v>
      </c>
      <c r="F88" s="9">
        <v>10</v>
      </c>
      <c r="G88" s="102"/>
      <c r="H88" s="11">
        <f t="shared" si="5"/>
        <v>0</v>
      </c>
      <c r="J88" s="107"/>
    </row>
    <row r="89" spans="1:10" s="37" customFormat="1" ht="43.9" customHeight="1" x14ac:dyDescent="0.2">
      <c r="A89" s="51"/>
      <c r="B89" s="44" t="s">
        <v>236</v>
      </c>
      <c r="C89" s="50" t="s">
        <v>194</v>
      </c>
      <c r="D89" s="40" t="s">
        <v>195</v>
      </c>
      <c r="E89" s="39" t="s">
        <v>100</v>
      </c>
      <c r="F89" s="9">
        <v>15</v>
      </c>
      <c r="G89" s="102"/>
      <c r="H89" s="11">
        <f t="shared" si="5"/>
        <v>0</v>
      </c>
      <c r="J89" s="107"/>
    </row>
    <row r="90" spans="1:10" ht="36" customHeight="1" x14ac:dyDescent="0.2">
      <c r="A90" s="25"/>
      <c r="B90" s="49"/>
      <c r="C90" s="48" t="s">
        <v>196</v>
      </c>
      <c r="D90" s="46"/>
      <c r="E90" s="47"/>
      <c r="F90" s="46"/>
      <c r="G90" s="100"/>
      <c r="H90" s="45"/>
      <c r="J90" s="107"/>
    </row>
    <row r="91" spans="1:10" s="37" customFormat="1" ht="30" customHeight="1" x14ac:dyDescent="0.2">
      <c r="A91" s="43" t="s">
        <v>197</v>
      </c>
      <c r="B91" s="44" t="s">
        <v>237</v>
      </c>
      <c r="C91" s="41" t="s">
        <v>3</v>
      </c>
      <c r="D91" s="40" t="s">
        <v>198</v>
      </c>
      <c r="E91" s="39"/>
      <c r="F91" s="38"/>
      <c r="G91" s="101"/>
      <c r="H91" s="11"/>
      <c r="J91" s="107"/>
    </row>
    <row r="92" spans="1:10" s="37" customFormat="1" ht="30" customHeight="1" x14ac:dyDescent="0.2">
      <c r="A92" s="43" t="s">
        <v>45</v>
      </c>
      <c r="B92" s="42" t="s">
        <v>67</v>
      </c>
      <c r="C92" s="41" t="s">
        <v>199</v>
      </c>
      <c r="D92" s="40"/>
      <c r="E92" s="39" t="s">
        <v>70</v>
      </c>
      <c r="F92" s="9">
        <v>65</v>
      </c>
      <c r="G92" s="102"/>
      <c r="H92" s="11">
        <f>ROUND(G92*F92,2)</f>
        <v>0</v>
      </c>
      <c r="I92" s="106"/>
      <c r="J92" s="107"/>
    </row>
    <row r="93" spans="1:10" s="37" customFormat="1" ht="30" customHeight="1" x14ac:dyDescent="0.2">
      <c r="A93" s="43" t="s">
        <v>46</v>
      </c>
      <c r="B93" s="42" t="s">
        <v>77</v>
      </c>
      <c r="C93" s="41" t="s">
        <v>200</v>
      </c>
      <c r="D93" s="40"/>
      <c r="E93" s="39" t="s">
        <v>70</v>
      </c>
      <c r="F93" s="38">
        <v>35</v>
      </c>
      <c r="G93" s="102"/>
      <c r="H93" s="11">
        <f>ROUND(G93*F93,2)</f>
        <v>0</v>
      </c>
      <c r="J93" s="107"/>
    </row>
    <row r="94" spans="1:10" ht="30" customHeight="1" thickBot="1" x14ac:dyDescent="0.25">
      <c r="A94" s="28"/>
      <c r="B94" s="27" t="str">
        <f>B7</f>
        <v>A</v>
      </c>
      <c r="C94" s="118" t="str">
        <f>C7</f>
        <v>2020 THIN BITUMINOUS OVERLAY (TBO) PROGRAM - CONTRACT 1 VARIOUS LOCATIONS</v>
      </c>
      <c r="D94" s="119"/>
      <c r="E94" s="119"/>
      <c r="F94" s="120"/>
      <c r="G94" s="28" t="s">
        <v>201</v>
      </c>
      <c r="H94" s="28">
        <f>SUM(H9:H93)</f>
        <v>0</v>
      </c>
      <c r="J94" s="107"/>
    </row>
    <row r="95" spans="1:10" s="4" customFormat="1" ht="30" customHeight="1" thickTop="1" x14ac:dyDescent="0.2">
      <c r="A95" s="1"/>
      <c r="B95" s="2" t="s">
        <v>2</v>
      </c>
      <c r="C95" s="113" t="s">
        <v>202</v>
      </c>
      <c r="D95" s="114"/>
      <c r="E95" s="114"/>
      <c r="F95" s="115"/>
      <c r="G95" s="1"/>
      <c r="H95" s="3"/>
      <c r="J95" s="107"/>
    </row>
    <row r="96" spans="1:10" ht="30" customHeight="1" x14ac:dyDescent="0.2">
      <c r="A96" s="5" t="s">
        <v>203</v>
      </c>
      <c r="B96" s="6" t="s">
        <v>204</v>
      </c>
      <c r="C96" s="7" t="s">
        <v>205</v>
      </c>
      <c r="D96" s="36" t="s">
        <v>206</v>
      </c>
      <c r="E96" s="8" t="s">
        <v>207</v>
      </c>
      <c r="F96" s="9">
        <v>1</v>
      </c>
      <c r="G96" s="10"/>
      <c r="H96" s="11">
        <f>ROUND(G96*F96,2)</f>
        <v>0</v>
      </c>
      <c r="J96" s="107"/>
    </row>
    <row r="97" spans="1:8" s="4" customFormat="1" ht="30" customHeight="1" thickBot="1" x14ac:dyDescent="0.3">
      <c r="A97" s="13"/>
      <c r="B97" s="14" t="str">
        <f>B95</f>
        <v>B</v>
      </c>
      <c r="C97" s="122" t="str">
        <f>C95</f>
        <v>MOBILIZATION /DEMOLIBIZATION</v>
      </c>
      <c r="D97" s="123"/>
      <c r="E97" s="123"/>
      <c r="F97" s="124"/>
      <c r="G97" s="15" t="s">
        <v>201</v>
      </c>
      <c r="H97" s="15">
        <f>H96</f>
        <v>0</v>
      </c>
    </row>
    <row r="98" spans="1:8" ht="36" customHeight="1" thickTop="1" x14ac:dyDescent="0.25">
      <c r="A98" s="35"/>
      <c r="B98" s="34"/>
      <c r="C98" s="33" t="s">
        <v>208</v>
      </c>
      <c r="D98" s="32"/>
      <c r="E98" s="31"/>
      <c r="F98" s="31"/>
      <c r="G98" s="30"/>
      <c r="H98" s="29"/>
    </row>
    <row r="99" spans="1:8" ht="30" customHeight="1" thickBot="1" x14ac:dyDescent="0.25">
      <c r="A99" s="28"/>
      <c r="B99" s="27" t="str">
        <f>B7</f>
        <v>A</v>
      </c>
      <c r="C99" s="121" t="str">
        <f>C7</f>
        <v>2020 THIN BITUMINOUS OVERLAY (TBO) PROGRAM - CONTRACT 1 VARIOUS LOCATIONS</v>
      </c>
      <c r="D99" s="119"/>
      <c r="E99" s="119"/>
      <c r="F99" s="120"/>
      <c r="G99" s="28" t="s">
        <v>201</v>
      </c>
      <c r="H99" s="28">
        <f>H94</f>
        <v>0</v>
      </c>
    </row>
    <row r="100" spans="1:8" ht="30" customHeight="1" thickTop="1" thickBot="1" x14ac:dyDescent="0.25">
      <c r="A100" s="26"/>
      <c r="B100" s="27" t="str">
        <f>B95</f>
        <v>B</v>
      </c>
      <c r="C100" s="125" t="str">
        <f>C95</f>
        <v>MOBILIZATION /DEMOLIBIZATION</v>
      </c>
      <c r="D100" s="126"/>
      <c r="E100" s="126"/>
      <c r="F100" s="127"/>
      <c r="G100" s="26" t="s">
        <v>201</v>
      </c>
      <c r="H100" s="26">
        <f>H97</f>
        <v>0</v>
      </c>
    </row>
    <row r="101" spans="1:8" ht="37.9" customHeight="1" thickTop="1" x14ac:dyDescent="0.2">
      <c r="A101" s="25"/>
      <c r="B101" s="116" t="s">
        <v>209</v>
      </c>
      <c r="C101" s="117"/>
      <c r="D101" s="117"/>
      <c r="E101" s="117"/>
      <c r="F101" s="117"/>
      <c r="G101" s="111">
        <f>SUM(H99:H100)</f>
        <v>0</v>
      </c>
      <c r="H101" s="112"/>
    </row>
    <row r="102" spans="1:8" ht="15.95" customHeight="1" x14ac:dyDescent="0.2">
      <c r="A102" s="24"/>
      <c r="B102" s="23"/>
      <c r="C102" s="21"/>
      <c r="D102" s="22"/>
      <c r="E102" s="21"/>
      <c r="F102" s="21"/>
      <c r="G102" s="20"/>
      <c r="H102" s="19"/>
    </row>
    <row r="104" spans="1:8" x14ac:dyDescent="0.2">
      <c r="H104" s="98"/>
    </row>
  </sheetData>
  <sheetProtection algorithmName="SHA-512" hashValue="ZUP2boHzmkT4+MSIkdNHv2UFmlYkAJlNnFfcJJYftR+QGcGNc2wWs2gmG1GznLzrbq8VP53mp4Zf10ZTlx2Osg==" saltValue="z+42vJ3KqXUOBfSPHF7XkA==" spinCount="100000" sheet="1" selectLockedCells="1"/>
  <mergeCells count="8">
    <mergeCell ref="G101:H101"/>
    <mergeCell ref="C7:F7"/>
    <mergeCell ref="B101:F101"/>
    <mergeCell ref="C94:F94"/>
    <mergeCell ref="C99:F99"/>
    <mergeCell ref="C95:F95"/>
    <mergeCell ref="C97:F97"/>
    <mergeCell ref="C100:F100"/>
  </mergeCells>
  <phoneticPr fontId="2" type="noConversion"/>
  <conditionalFormatting sqref="D96 D38:D40 D43:D45">
    <cfRule type="cellIs" dxfId="119" priority="151" stopIfTrue="1" operator="equal">
      <formula>"CW 2130-R11"</formula>
    </cfRule>
    <cfRule type="cellIs" dxfId="118" priority="152" stopIfTrue="1" operator="equal">
      <formula>"CW 3120-R2"</formula>
    </cfRule>
    <cfRule type="cellIs" dxfId="117" priority="153" stopIfTrue="1" operator="equal">
      <formula>"CW 3240-R7"</formula>
    </cfRule>
  </conditionalFormatting>
  <conditionalFormatting sqref="G96">
    <cfRule type="expression" dxfId="116" priority="150">
      <formula>G96&gt;G101*0.05</formula>
    </cfRule>
  </conditionalFormatting>
  <conditionalFormatting sqref="D9">
    <cfRule type="cellIs" dxfId="115" priority="147" stopIfTrue="1" operator="equal">
      <formula>"CW 2130-R11"</formula>
    </cfRule>
    <cfRule type="cellIs" dxfId="114" priority="148" stopIfTrue="1" operator="equal">
      <formula>"CW 3120-R2"</formula>
    </cfRule>
    <cfRule type="cellIs" dxfId="113" priority="149" stopIfTrue="1" operator="equal">
      <formula>"CW 3240-R7"</formula>
    </cfRule>
  </conditionalFormatting>
  <conditionalFormatting sqref="D10:D11">
    <cfRule type="cellIs" dxfId="112" priority="144" stopIfTrue="1" operator="equal">
      <formula>"CW 2130-R11"</formula>
    </cfRule>
    <cfRule type="cellIs" dxfId="111" priority="145" stopIfTrue="1" operator="equal">
      <formula>"CW 3120-R2"</formula>
    </cfRule>
    <cfRule type="cellIs" dxfId="110" priority="146" stopIfTrue="1" operator="equal">
      <formula>"CW 3240-R7"</formula>
    </cfRule>
  </conditionalFormatting>
  <conditionalFormatting sqref="D15">
    <cfRule type="cellIs" dxfId="109" priority="129" stopIfTrue="1" operator="equal">
      <formula>"CW 2130-R11"</formula>
    </cfRule>
    <cfRule type="cellIs" dxfId="108" priority="130" stopIfTrue="1" operator="equal">
      <formula>"CW 3120-R2"</formula>
    </cfRule>
    <cfRule type="cellIs" dxfId="107" priority="131" stopIfTrue="1" operator="equal">
      <formula>"CW 3240-R7"</formula>
    </cfRule>
  </conditionalFormatting>
  <conditionalFormatting sqref="D16">
    <cfRule type="cellIs" dxfId="106" priority="126" stopIfTrue="1" operator="equal">
      <formula>"CW 2130-R11"</formula>
    </cfRule>
    <cfRule type="cellIs" dxfId="105" priority="127" stopIfTrue="1" operator="equal">
      <formula>"CW 3120-R2"</formula>
    </cfRule>
    <cfRule type="cellIs" dxfId="104" priority="128" stopIfTrue="1" operator="equal">
      <formula>"CW 3240-R7"</formula>
    </cfRule>
  </conditionalFormatting>
  <conditionalFormatting sqref="D17">
    <cfRule type="cellIs" dxfId="103" priority="123" stopIfTrue="1" operator="equal">
      <formula>"CW 2130-R11"</formula>
    </cfRule>
    <cfRule type="cellIs" dxfId="102" priority="124" stopIfTrue="1" operator="equal">
      <formula>"CW 3120-R2"</formula>
    </cfRule>
    <cfRule type="cellIs" dxfId="101" priority="125" stopIfTrue="1" operator="equal">
      <formula>"CW 3240-R7"</formula>
    </cfRule>
  </conditionalFormatting>
  <conditionalFormatting sqref="D27">
    <cfRule type="cellIs" dxfId="100" priority="120" stopIfTrue="1" operator="equal">
      <formula>"CW 2130-R11"</formula>
    </cfRule>
    <cfRule type="cellIs" dxfId="99" priority="121" stopIfTrue="1" operator="equal">
      <formula>"CW 3120-R2"</formula>
    </cfRule>
    <cfRule type="cellIs" dxfId="98" priority="122" stopIfTrue="1" operator="equal">
      <formula>"CW 3240-R7"</formula>
    </cfRule>
  </conditionalFormatting>
  <conditionalFormatting sqref="D28:D35">
    <cfRule type="cellIs" dxfId="97" priority="117" stopIfTrue="1" operator="equal">
      <formula>"CW 2130-R11"</formula>
    </cfRule>
    <cfRule type="cellIs" dxfId="96" priority="118" stopIfTrue="1" operator="equal">
      <formula>"CW 3120-R2"</formula>
    </cfRule>
    <cfRule type="cellIs" dxfId="95" priority="119" stopIfTrue="1" operator="equal">
      <formula>"CW 3240-R7"</formula>
    </cfRule>
  </conditionalFormatting>
  <conditionalFormatting sqref="D41">
    <cfRule type="cellIs" dxfId="94" priority="114" stopIfTrue="1" operator="equal">
      <formula>"CW 2130-R11"</formula>
    </cfRule>
    <cfRule type="cellIs" dxfId="93" priority="115" stopIfTrue="1" operator="equal">
      <formula>"CW 3120-R2"</formula>
    </cfRule>
    <cfRule type="cellIs" dxfId="92" priority="116" stopIfTrue="1" operator="equal">
      <formula>"CW 3240-R7"</formula>
    </cfRule>
  </conditionalFormatting>
  <conditionalFormatting sqref="D42">
    <cfRule type="cellIs" dxfId="91" priority="111" stopIfTrue="1" operator="equal">
      <formula>"CW 2130-R11"</formula>
    </cfRule>
    <cfRule type="cellIs" dxfId="90" priority="112" stopIfTrue="1" operator="equal">
      <formula>"CW 3120-R2"</formula>
    </cfRule>
    <cfRule type="cellIs" dxfId="89" priority="113" stopIfTrue="1" operator="equal">
      <formula>"CW 3240-R7"</formula>
    </cfRule>
  </conditionalFormatting>
  <conditionalFormatting sqref="D46">
    <cfRule type="cellIs" dxfId="88" priority="105" stopIfTrue="1" operator="equal">
      <formula>"CW 2130-R11"</formula>
    </cfRule>
    <cfRule type="cellIs" dxfId="87" priority="106" stopIfTrue="1" operator="equal">
      <formula>"CW 3120-R2"</formula>
    </cfRule>
    <cfRule type="cellIs" dxfId="86" priority="107" stopIfTrue="1" operator="equal">
      <formula>"CW 3240-R7"</formula>
    </cfRule>
  </conditionalFormatting>
  <conditionalFormatting sqref="D47">
    <cfRule type="cellIs" dxfId="85" priority="102" stopIfTrue="1" operator="equal">
      <formula>"CW 2130-R11"</formula>
    </cfRule>
    <cfRule type="cellIs" dxfId="84" priority="103" stopIfTrue="1" operator="equal">
      <formula>"CW 3120-R2"</formula>
    </cfRule>
    <cfRule type="cellIs" dxfId="83" priority="104" stopIfTrue="1" operator="equal">
      <formula>"CW 3240-R7"</formula>
    </cfRule>
  </conditionalFormatting>
  <conditionalFormatting sqref="D48">
    <cfRule type="cellIs" dxfId="82" priority="96" stopIfTrue="1" operator="equal">
      <formula>"CW 2130-R11"</formula>
    </cfRule>
    <cfRule type="cellIs" dxfId="81" priority="97" stopIfTrue="1" operator="equal">
      <formula>"CW 3120-R2"</formula>
    </cfRule>
    <cfRule type="cellIs" dxfId="80" priority="98" stopIfTrue="1" operator="equal">
      <formula>"CW 3240-R7"</formula>
    </cfRule>
  </conditionalFormatting>
  <conditionalFormatting sqref="D49:D51 D68">
    <cfRule type="cellIs" dxfId="79" priority="93" stopIfTrue="1" operator="equal">
      <formula>"CW 2130-R11"</formula>
    </cfRule>
    <cfRule type="cellIs" dxfId="78" priority="94" stopIfTrue="1" operator="equal">
      <formula>"CW 3120-R2"</formula>
    </cfRule>
    <cfRule type="cellIs" dxfId="77" priority="95" stopIfTrue="1" operator="equal">
      <formula>"CW 3240-R7"</formula>
    </cfRule>
  </conditionalFormatting>
  <conditionalFormatting sqref="D52">
    <cfRule type="cellIs" dxfId="76" priority="90" stopIfTrue="1" operator="equal">
      <formula>"CW 2130-R11"</formula>
    </cfRule>
    <cfRule type="cellIs" dxfId="75" priority="91" stopIfTrue="1" operator="equal">
      <formula>"CW 3120-R2"</formula>
    </cfRule>
    <cfRule type="cellIs" dxfId="74" priority="92" stopIfTrue="1" operator="equal">
      <formula>"CW 3240-R7"</formula>
    </cfRule>
  </conditionalFormatting>
  <conditionalFormatting sqref="D53">
    <cfRule type="cellIs" dxfId="73" priority="87" stopIfTrue="1" operator="equal">
      <formula>"CW 2130-R11"</formula>
    </cfRule>
    <cfRule type="cellIs" dxfId="72" priority="88" stopIfTrue="1" operator="equal">
      <formula>"CW 3120-R2"</formula>
    </cfRule>
    <cfRule type="cellIs" dxfId="71" priority="89" stopIfTrue="1" operator="equal">
      <formula>"CW 3240-R7"</formula>
    </cfRule>
  </conditionalFormatting>
  <conditionalFormatting sqref="D54">
    <cfRule type="cellIs" dxfId="70" priority="84" stopIfTrue="1" operator="equal">
      <formula>"CW 2130-R11"</formula>
    </cfRule>
    <cfRule type="cellIs" dxfId="69" priority="85" stopIfTrue="1" operator="equal">
      <formula>"CW 3120-R2"</formula>
    </cfRule>
    <cfRule type="cellIs" dxfId="68" priority="86" stopIfTrue="1" operator="equal">
      <formula>"CW 3240-R7"</formula>
    </cfRule>
  </conditionalFormatting>
  <conditionalFormatting sqref="D55:D60">
    <cfRule type="cellIs" dxfId="67" priority="81" stopIfTrue="1" operator="equal">
      <formula>"CW 2130-R11"</formula>
    </cfRule>
    <cfRule type="cellIs" dxfId="66" priority="82" stopIfTrue="1" operator="equal">
      <formula>"CW 3120-R2"</formula>
    </cfRule>
    <cfRule type="cellIs" dxfId="65" priority="83" stopIfTrue="1" operator="equal">
      <formula>"CW 3240-R7"</formula>
    </cfRule>
  </conditionalFormatting>
  <conditionalFormatting sqref="D61:D63">
    <cfRule type="cellIs" dxfId="64" priority="78" stopIfTrue="1" operator="equal">
      <formula>"CW 2130-R11"</formula>
    </cfRule>
    <cfRule type="cellIs" dxfId="63" priority="79" stopIfTrue="1" operator="equal">
      <formula>"CW 3120-R2"</formula>
    </cfRule>
    <cfRule type="cellIs" dxfId="62" priority="80" stopIfTrue="1" operator="equal">
      <formula>"CW 3240-R7"</formula>
    </cfRule>
  </conditionalFormatting>
  <conditionalFormatting sqref="D65">
    <cfRule type="cellIs" dxfId="61" priority="75" stopIfTrue="1" operator="equal">
      <formula>"CW 2130-R11"</formula>
    </cfRule>
    <cfRule type="cellIs" dxfId="60" priority="76" stopIfTrue="1" operator="equal">
      <formula>"CW 3120-R2"</formula>
    </cfRule>
    <cfRule type="cellIs" dxfId="59" priority="77" stopIfTrue="1" operator="equal">
      <formula>"CW 3240-R7"</formula>
    </cfRule>
  </conditionalFormatting>
  <conditionalFormatting sqref="D69">
    <cfRule type="cellIs" dxfId="58" priority="68" stopIfTrue="1" operator="equal">
      <formula>"CW 3120-R2"</formula>
    </cfRule>
    <cfRule type="cellIs" dxfId="57" priority="69" stopIfTrue="1" operator="equal">
      <formula>"CW 3240-R7"</formula>
    </cfRule>
  </conditionalFormatting>
  <conditionalFormatting sqref="D70:D75">
    <cfRule type="cellIs" dxfId="56" priority="65" stopIfTrue="1" operator="equal">
      <formula>"CW 2130-R11"</formula>
    </cfRule>
    <cfRule type="cellIs" dxfId="55" priority="66" stopIfTrue="1" operator="equal">
      <formula>"CW 3120-R2"</formula>
    </cfRule>
    <cfRule type="cellIs" dxfId="54" priority="67" stopIfTrue="1" operator="equal">
      <formula>"CW 3240-R7"</formula>
    </cfRule>
  </conditionalFormatting>
  <conditionalFormatting sqref="D76">
    <cfRule type="cellIs" dxfId="53" priority="62" stopIfTrue="1" operator="equal">
      <formula>"CW 2130-R11"</formula>
    </cfRule>
    <cfRule type="cellIs" dxfId="52" priority="63" stopIfTrue="1" operator="equal">
      <formula>"CW 3120-R2"</formula>
    </cfRule>
    <cfRule type="cellIs" dxfId="51" priority="64" stopIfTrue="1" operator="equal">
      <formula>"CW 3240-R7"</formula>
    </cfRule>
  </conditionalFormatting>
  <conditionalFormatting sqref="D79">
    <cfRule type="cellIs" dxfId="50" priority="55" stopIfTrue="1" operator="equal">
      <formula>"CW 2130-R11"</formula>
    </cfRule>
    <cfRule type="cellIs" dxfId="49" priority="56" stopIfTrue="1" operator="equal">
      <formula>"CW 3120-R2"</formula>
    </cfRule>
    <cfRule type="cellIs" dxfId="48" priority="57" stopIfTrue="1" operator="equal">
      <formula>"CW 3240-R7"</formula>
    </cfRule>
  </conditionalFormatting>
  <conditionalFormatting sqref="D80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81:D84">
    <cfRule type="cellIs" dxfId="44" priority="49" stopIfTrue="1" operator="equal">
      <formula>"CW 2130-R11"</formula>
    </cfRule>
    <cfRule type="cellIs" dxfId="43" priority="50" stopIfTrue="1" operator="equal">
      <formula>"CW 3120-R2"</formula>
    </cfRule>
    <cfRule type="cellIs" dxfId="42" priority="51" stopIfTrue="1" operator="equal">
      <formula>"CW 3240-R7"</formula>
    </cfRule>
  </conditionalFormatting>
  <conditionalFormatting sqref="D85:D86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87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91:D93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64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6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7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8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8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2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8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9:D2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6:D3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846" yWindow="572"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2:G65 G81:G90 G19:G26 G60 G39 G79 G67:G68 G58 G70:G77 G92:G93 G44:G47 G41 G50:G55 G10:G11 G16:G17 G13:G14 G28:G37" xr:uid="{EE27CBB1-55B4-4049-9D37-0D63C85EFE41}">
      <formula1>IF(G10&gt;=0.01,ROUND(G10,2),0.01)</formula1>
    </dataValidation>
    <dataValidation type="custom" allowBlank="1" showInputMessage="1" showErrorMessage="1" error="If you can enter a Unit  Price in this cell, pLease contact the Contract Administrator immediately!" sqref="G9 G15 G27 G38 G40 G42:G43 G48 G56:G57 G59 G61 G69 G80 G91 G12 G18" xr:uid="{E460F514-C3A1-4B7E-B00C-5AD3E07E05F4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6" xr:uid="{00000000-0002-0000-0100-000000000000}">
      <formula1>IF(AND(G96&gt;=0.01,G96&lt;=G101*0.05),ROUND(G96,2),0.01)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horizontalDpi="4294967293" verticalDpi="4294967293" r:id="rId1"/>
  <headerFooter alignWithMargins="0">
    <oddHeader>&amp;L&amp;10The City of Winnipeg
Tender No. 501-2020 
&amp;R&amp;10Bid Submission
&amp;P of &amp;N</oddHeader>
    <oddFooter xml:space="preserve">&amp;R____________________________________
Name of Bidder                                        </oddFooter>
  </headerFooter>
  <rowBreaks count="1" manualBreakCount="1">
    <brk id="97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Tran</dc:creator>
  <dc:description>Checked by HP on July 15 _x000d_
_x000d_
_x000d_
_x000d_
file size 26238</dc:description>
  <cp:lastModifiedBy>Craig Rowbotham</cp:lastModifiedBy>
  <cp:lastPrinted>2020-07-21T18:02:05Z</cp:lastPrinted>
  <dcterms:created xsi:type="dcterms:W3CDTF">2020-07-03T15:32:21Z</dcterms:created>
  <dcterms:modified xsi:type="dcterms:W3CDTF">2020-07-21T18:02:30Z</dcterms:modified>
</cp:coreProperties>
</file>